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ableau de Bord" sheetId="1" state="visible" r:id="rId1"/>
    <sheet xmlns:r="http://schemas.openxmlformats.org/officeDocument/2006/relationships" name="Calendrier mensuel" sheetId="2" state="visible" r:id="rId2"/>
    <sheet xmlns:r="http://schemas.openxmlformats.org/officeDocument/2006/relationships" name="Analyse &amp; Stats" sheetId="3" state="visible" r:id="rId3"/>
    <sheet xmlns:r="http://schemas.openxmlformats.org/officeDocument/2006/relationships" name="Guide d'utilisation" sheetId="4" state="visible" r:id="rId4"/>
  </sheets>
  <definedNames>
    <definedName name="_xlnm.Print_Titles" localSheetId="0">'Tableau de Bord'!1:5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0&quot; j&quot;"/>
  </numFmts>
  <fonts count="25">
    <font>
      <name val="Calibri"/>
      <family val="2"/>
      <color theme="1"/>
      <sz val="11"/>
      <scheme val="minor"/>
    </font>
    <font>
      <name val="Calibri"/>
      <b val="1"/>
      <color rgb="00FFFFFF"/>
      <sz val="20"/>
    </font>
    <font>
      <name val="Calibri"/>
      <i val="1"/>
      <color rgb="0093C5FD"/>
      <sz val="10"/>
    </font>
    <font>
      <name val="Calibri"/>
      <b val="1"/>
      <color rgb="00EF4444"/>
      <sz val="10"/>
    </font>
    <font>
      <name val="Calibri"/>
      <b val="1"/>
      <color rgb="001E3A8A"/>
      <sz val="22"/>
    </font>
    <font>
      <name val="Calibri"/>
      <b val="1"/>
      <color rgb="00F59E0B"/>
      <sz val="10"/>
    </font>
    <font>
      <name val="Calibri"/>
      <b val="1"/>
      <color rgb="0010B981"/>
      <sz val="10"/>
    </font>
    <font>
      <name val="Calibri"/>
      <b val="1"/>
      <color rgb="003B82F6"/>
      <sz val="10"/>
    </font>
    <font>
      <name val="Calibri"/>
      <b val="1"/>
      <color rgb="00FFFFFF"/>
      <sz val="10"/>
    </font>
    <font>
      <name val="Calibri"/>
      <color rgb="00111827"/>
      <sz val="10"/>
    </font>
    <font>
      <name val="Calibri"/>
      <b val="1"/>
      <color rgb="00FFFFFF"/>
      <sz val="18"/>
    </font>
    <font>
      <name val="Calibri"/>
      <b val="1"/>
      <color rgb="00FFFFFF"/>
      <sz val="11"/>
    </font>
    <font>
      <name val="Calibri"/>
      <color rgb="009CA3AF"/>
      <sz val="11"/>
    </font>
    <font>
      <name val="Calibri"/>
      <color rgb="003B82F6"/>
      <sz val="11"/>
    </font>
    <font>
      <name val="Calibri"/>
      <b val="1"/>
      <color rgb="001E3A8A"/>
      <sz val="11"/>
    </font>
    <font>
      <name val="Calibri"/>
      <i val="1"/>
      <color rgb="003B82F6"/>
      <sz val="9"/>
    </font>
    <font>
      <name val="Calibri"/>
      <b val="1"/>
      <color rgb="001E3A8A"/>
      <sz val="13"/>
    </font>
    <font>
      <name val="Calibri"/>
      <color rgb="00EF4444"/>
      <sz val="10"/>
    </font>
    <font>
      <name val="Calibri"/>
      <b val="1"/>
      <color rgb="0092400E"/>
      <sz val="10"/>
    </font>
    <font>
      <name val="Calibri"/>
      <color rgb="0092400E"/>
      <sz val="10"/>
    </font>
    <font>
      <name val="Calibri"/>
      <b val="1"/>
      <color rgb="00065F46"/>
      <sz val="10"/>
    </font>
    <font>
      <name val="Calibri"/>
      <color rgb="00065F46"/>
      <sz val="10"/>
    </font>
    <font>
      <name val="Calibri"/>
      <i val="1"/>
      <color rgb="00FFFFFF"/>
      <sz val="10"/>
    </font>
    <font>
      <name val="Calibri"/>
      <color rgb="001E3A8A"/>
      <sz val="10"/>
    </font>
    <font>
      <name val="Calibri"/>
      <i val="1"/>
      <color rgb="006B7280"/>
      <sz val="9"/>
    </font>
  </fonts>
  <fills count="15">
    <fill>
      <patternFill/>
    </fill>
    <fill>
      <patternFill patternType="gray125"/>
    </fill>
    <fill>
      <patternFill patternType="solid">
        <fgColor rgb="001E3A8A"/>
      </patternFill>
    </fill>
    <fill>
      <patternFill patternType="solid">
        <fgColor rgb="00FEE2E2"/>
      </patternFill>
    </fill>
    <fill>
      <patternFill patternType="solid">
        <fgColor rgb="00FEF3C7"/>
      </patternFill>
    </fill>
    <fill>
      <patternFill patternType="solid">
        <fgColor rgb="00D1FAE5"/>
      </patternFill>
    </fill>
    <fill>
      <patternFill patternType="solid">
        <fgColor rgb="00EFF6FF"/>
      </patternFill>
    </fill>
    <fill>
      <patternFill patternType="solid">
        <fgColor rgb="00FFFFFF"/>
      </patternFill>
    </fill>
    <fill>
      <patternFill patternType="solid">
        <fgColor rgb="00F3F4F6"/>
      </patternFill>
    </fill>
    <fill>
      <patternFill patternType="solid">
        <fgColor rgb="003B82F6"/>
      </patternFill>
    </fill>
    <fill>
      <patternFill patternType="solid">
        <fgColor rgb="00E5E7EB"/>
      </patternFill>
    </fill>
    <fill>
      <patternFill patternType="solid">
        <fgColor rgb="00F9FAFB"/>
      </patternFill>
    </fill>
    <fill>
      <patternFill patternType="solid">
        <fgColor rgb="00DBEAFE"/>
      </patternFill>
    </fill>
    <fill>
      <patternFill patternType="solid">
        <fgColor rgb="0010B981"/>
      </patternFill>
    </fill>
    <fill>
      <patternFill patternType="solid">
        <fgColor rgb="00F59E0B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74">
    <xf numFmtId="0" fontId="0" fillId="0" borderId="0" pivotButton="0" quotePrefix="0" xfId="0"/>
    <xf numFmtId="0" fontId="0" fillId="2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2" borderId="0" applyAlignment="1" pivotButton="0" quotePrefix="0" xfId="0">
      <alignment horizontal="right" vertical="center"/>
    </xf>
    <xf numFmtId="0" fontId="2" fillId="2" borderId="0" applyAlignment="1" pivotButton="0" quotePrefix="0" xfId="0">
      <alignment horizontal="left" vertical="center"/>
    </xf>
    <xf numFmtId="0" fontId="3" fillId="3" borderId="1" applyAlignment="1" pivotButton="0" quotePrefix="0" xfId="0">
      <alignment horizontal="left" vertical="center"/>
    </xf>
    <xf numFmtId="0" fontId="4" fillId="3" borderId="1" applyAlignment="1" pivotButton="0" quotePrefix="0" xfId="0">
      <alignment horizontal="center" vertical="center"/>
    </xf>
    <xf numFmtId="0" fontId="5" fillId="4" borderId="1" applyAlignment="1" pivotButton="0" quotePrefix="0" xfId="0">
      <alignment horizontal="left" vertical="center"/>
    </xf>
    <xf numFmtId="0" fontId="4" fillId="4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left" vertical="center"/>
    </xf>
    <xf numFmtId="0" fontId="4" fillId="5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left" vertical="center"/>
    </xf>
    <xf numFmtId="0" fontId="4" fillId="6" borderId="1" applyAlignment="1" pivotButton="0" quotePrefix="0" xfId="0">
      <alignment horizontal="center" vertical="center"/>
    </xf>
    <xf numFmtId="0" fontId="8" fillId="2" borderId="1" applyAlignment="1" pivotButton="0" quotePrefix="0" xfId="0">
      <alignment horizontal="center" vertical="center" wrapText="1"/>
    </xf>
    <xf numFmtId="0" fontId="9" fillId="7" borderId="1" applyAlignment="1" pivotButton="0" quotePrefix="0" xfId="0">
      <alignment horizontal="center" vertical="center"/>
    </xf>
    <xf numFmtId="0" fontId="9" fillId="7" borderId="1" applyAlignment="1" pivotButton="0" quotePrefix="0" xfId="0">
      <alignment horizontal="left" vertical="center"/>
    </xf>
    <xf numFmtId="0" fontId="3" fillId="7" borderId="1" applyAlignment="1" pivotButton="0" quotePrefix="0" xfId="0">
      <alignment horizontal="center" vertical="center"/>
    </xf>
    <xf numFmtId="0" fontId="9" fillId="7" borderId="1" applyAlignment="1" pivotButton="0" quotePrefix="0" xfId="0">
      <alignment horizontal="left" vertical="center" wrapText="1"/>
    </xf>
    <xf numFmtId="9" fontId="9" fillId="7" borderId="1" applyAlignment="1" pivotButton="0" quotePrefix="0" xfId="0">
      <alignment horizontal="center" vertical="center"/>
    </xf>
    <xf numFmtId="164" fontId="9" fillId="7" borderId="1" applyAlignment="1" pivotButton="0" quotePrefix="0" xfId="0">
      <alignment horizontal="center" vertical="center"/>
    </xf>
    <xf numFmtId="0" fontId="9" fillId="8" borderId="1" applyAlignment="1" pivotButton="0" quotePrefix="0" xfId="0">
      <alignment horizontal="center" vertical="center"/>
    </xf>
    <xf numFmtId="0" fontId="9" fillId="8" borderId="1" applyAlignment="1" pivotButton="0" quotePrefix="0" xfId="0">
      <alignment horizontal="left" vertical="center"/>
    </xf>
    <xf numFmtId="0" fontId="3" fillId="8" borderId="1" applyAlignment="1" pivotButton="0" quotePrefix="0" xfId="0">
      <alignment horizontal="center" vertical="center"/>
    </xf>
    <xf numFmtId="0" fontId="9" fillId="8" borderId="1" applyAlignment="1" pivotButton="0" quotePrefix="0" xfId="0">
      <alignment horizontal="left" vertical="center" wrapText="1"/>
    </xf>
    <xf numFmtId="9" fontId="9" fillId="8" borderId="1" applyAlignment="1" pivotButton="0" quotePrefix="0" xfId="0">
      <alignment horizontal="center" vertical="center"/>
    </xf>
    <xf numFmtId="164" fontId="9" fillId="8" borderId="1" applyAlignment="1" pivotButton="0" quotePrefix="0" xfId="0">
      <alignment horizontal="center" vertical="center"/>
    </xf>
    <xf numFmtId="0" fontId="5" fillId="7" borderId="1" applyAlignment="1" pivotButton="0" quotePrefix="0" xfId="0">
      <alignment horizontal="center" vertical="center"/>
    </xf>
    <xf numFmtId="0" fontId="5" fillId="8" borderId="1" applyAlignment="1" pivotButton="0" quotePrefix="0" xfId="0">
      <alignment horizontal="center" vertical="center"/>
    </xf>
    <xf numFmtId="0" fontId="6" fillId="8" borderId="1" applyAlignment="1" pivotButton="0" quotePrefix="0" xfId="0">
      <alignment horizontal="center" vertical="center"/>
    </xf>
    <xf numFmtId="0" fontId="6" fillId="7" borderId="1" applyAlignment="1" pivotButton="0" quotePrefix="0" xfId="0">
      <alignment horizontal="center" vertical="center"/>
    </xf>
    <xf numFmtId="0" fontId="10" fillId="2" borderId="0" applyAlignment="1" pivotButton="0" quotePrefix="0" xfId="0">
      <alignment horizontal="left" vertical="center"/>
    </xf>
    <xf numFmtId="0" fontId="11" fillId="9" borderId="1" applyAlignment="1" pivotButton="0" quotePrefix="0" xfId="0">
      <alignment horizontal="center" vertical="center"/>
    </xf>
    <xf numFmtId="0" fontId="12" fillId="10" borderId="1" applyAlignment="1" pivotButton="0" quotePrefix="0" xfId="0">
      <alignment horizontal="center" vertical="center"/>
    </xf>
    <xf numFmtId="0" fontId="13" fillId="12" borderId="1" applyAlignment="1" pivotButton="0" quotePrefix="0" xfId="0">
      <alignment horizontal="center" vertical="center"/>
    </xf>
    <xf numFmtId="0" fontId="0" fillId="11" borderId="1" applyAlignment="1" pivotButton="0" quotePrefix="0" xfId="0">
      <alignment horizontal="center" vertical="center" wrapText="1"/>
    </xf>
    <xf numFmtId="0" fontId="0" fillId="12" borderId="1" applyAlignment="1" pivotButton="0" quotePrefix="0" xfId="0">
      <alignment horizontal="center" vertical="center" wrapText="1"/>
    </xf>
    <xf numFmtId="0" fontId="0" fillId="11" borderId="0" pivotButton="0" quotePrefix="0" xfId="0"/>
    <xf numFmtId="0" fontId="14" fillId="7" borderId="1" applyAlignment="1" pivotButton="0" quotePrefix="0" xfId="0">
      <alignment horizontal="center" vertical="center"/>
    </xf>
    <xf numFmtId="0" fontId="11" fillId="2" borderId="1" applyAlignment="1" pivotButton="0" quotePrefix="0" xfId="0">
      <alignment horizontal="center" vertical="center"/>
    </xf>
    <xf numFmtId="0" fontId="0" fillId="7" borderId="1" applyAlignment="1" pivotButton="0" quotePrefix="0" xfId="0">
      <alignment horizontal="center" vertical="center" wrapText="1"/>
    </xf>
    <xf numFmtId="0" fontId="15" fillId="6" borderId="1" applyAlignment="1" pivotButton="0" quotePrefix="0" xfId="0">
      <alignment horizontal="center" vertical="center" wrapText="1"/>
    </xf>
    <xf numFmtId="0" fontId="16" fillId="0" borderId="0" pivotButton="0" quotePrefix="0" xfId="0"/>
    <xf numFmtId="0" fontId="3" fillId="3" borderId="1" applyAlignment="1" pivotButton="0" quotePrefix="0" xfId="0">
      <alignment horizontal="center" vertical="center"/>
    </xf>
    <xf numFmtId="0" fontId="8" fillId="9" borderId="1" applyAlignment="1" pivotButton="0" quotePrefix="0" xfId="0">
      <alignment horizontal="center" vertical="center" wrapText="1"/>
    </xf>
    <xf numFmtId="0" fontId="17" fillId="3" borderId="1" applyAlignment="1" pivotButton="0" quotePrefix="0" xfId="0">
      <alignment horizontal="center" vertical="center"/>
    </xf>
    <xf numFmtId="9" fontId="17" fillId="3" borderId="1" applyAlignment="1" pivotButton="0" quotePrefix="0" xfId="0">
      <alignment horizontal="center" vertical="center"/>
    </xf>
    <xf numFmtId="0" fontId="18" fillId="4" borderId="1" applyAlignment="1" pivotButton="0" quotePrefix="0" xfId="0">
      <alignment horizontal="left" vertical="center"/>
    </xf>
    <xf numFmtId="0" fontId="19" fillId="4" borderId="1" applyAlignment="1" pivotButton="0" quotePrefix="0" xfId="0">
      <alignment horizontal="center" vertical="center"/>
    </xf>
    <xf numFmtId="9" fontId="19" fillId="4" borderId="1" applyAlignment="1" pivotButton="0" quotePrefix="0" xfId="0">
      <alignment horizontal="center" vertical="center"/>
    </xf>
    <xf numFmtId="0" fontId="20" fillId="5" borderId="1" applyAlignment="1" pivotButton="0" quotePrefix="0" xfId="0">
      <alignment horizontal="left" vertical="center"/>
    </xf>
    <xf numFmtId="0" fontId="21" fillId="5" borderId="1" applyAlignment="1" pivotButton="0" quotePrefix="0" xfId="0">
      <alignment horizontal="center" vertical="center"/>
    </xf>
    <xf numFmtId="9" fontId="21" fillId="5" borderId="1" applyAlignment="1" pivotButton="0" quotePrefix="0" xfId="0">
      <alignment horizontal="center" vertical="center"/>
    </xf>
    <xf numFmtId="0" fontId="11" fillId="2" borderId="1" applyAlignment="1" pivotButton="0" quotePrefix="0" xfId="0">
      <alignment horizontal="left" vertical="center"/>
    </xf>
    <xf numFmtId="0" fontId="22" fillId="2" borderId="1" applyAlignment="1" pivotButton="0" quotePrefix="0" xfId="0">
      <alignment horizontal="left" vertical="center" wrapText="1"/>
    </xf>
    <xf numFmtId="0" fontId="23" fillId="6" borderId="1" applyAlignment="1" pivotButton="0" quotePrefix="0" xfId="0">
      <alignment horizontal="left" vertical="center"/>
    </xf>
    <xf numFmtId="0" fontId="23" fillId="6" borderId="1" applyAlignment="1" pivotButton="0" quotePrefix="0" xfId="0">
      <alignment horizontal="left" vertical="center" wrapText="1"/>
    </xf>
    <xf numFmtId="0" fontId="11" fillId="9" borderId="1" applyAlignment="1" pivotButton="0" quotePrefix="0" xfId="0">
      <alignment horizontal="left" vertical="center"/>
    </xf>
    <xf numFmtId="0" fontId="22" fillId="9" borderId="1" applyAlignment="1" pivotButton="0" quotePrefix="0" xfId="0">
      <alignment horizontal="left" vertical="center" wrapText="1"/>
    </xf>
    <xf numFmtId="0" fontId="23" fillId="8" borderId="1" applyAlignment="1" pivotButton="0" quotePrefix="0" xfId="0">
      <alignment horizontal="left" vertical="center"/>
    </xf>
    <xf numFmtId="0" fontId="23" fillId="8" borderId="1" applyAlignment="1" pivotButton="0" quotePrefix="0" xfId="0">
      <alignment horizontal="left" vertical="center" wrapText="1"/>
    </xf>
    <xf numFmtId="0" fontId="23" fillId="7" borderId="1" applyAlignment="1" pivotButton="0" quotePrefix="0" xfId="0">
      <alignment horizontal="left" vertical="center"/>
    </xf>
    <xf numFmtId="0" fontId="23" fillId="7" borderId="1" applyAlignment="1" pivotButton="0" quotePrefix="0" xfId="0">
      <alignment horizontal="left" vertical="center" wrapText="1"/>
    </xf>
    <xf numFmtId="0" fontId="11" fillId="13" borderId="1" applyAlignment="1" pivotButton="0" quotePrefix="0" xfId="0">
      <alignment horizontal="left" vertical="center"/>
    </xf>
    <xf numFmtId="0" fontId="22" fillId="13" borderId="1" applyAlignment="1" pivotButton="0" quotePrefix="0" xfId="0">
      <alignment horizontal="left" vertical="center" wrapText="1"/>
    </xf>
    <xf numFmtId="0" fontId="17" fillId="3" borderId="1" applyAlignment="1" pivotButton="0" quotePrefix="0" xfId="0">
      <alignment horizontal="left" vertical="center"/>
    </xf>
    <xf numFmtId="0" fontId="17" fillId="3" borderId="1" applyAlignment="1" pivotButton="0" quotePrefix="0" xfId="0">
      <alignment horizontal="left" vertical="center" wrapText="1"/>
    </xf>
    <xf numFmtId="0" fontId="19" fillId="4" borderId="1" applyAlignment="1" pivotButton="0" quotePrefix="0" xfId="0">
      <alignment horizontal="left" vertical="center"/>
    </xf>
    <xf numFmtId="0" fontId="19" fillId="4" borderId="1" applyAlignment="1" pivotButton="0" quotePrefix="0" xfId="0">
      <alignment horizontal="left" vertical="center" wrapText="1"/>
    </xf>
    <xf numFmtId="0" fontId="21" fillId="5" borderId="1" applyAlignment="1" pivotButton="0" quotePrefix="0" xfId="0">
      <alignment horizontal="left" vertical="center"/>
    </xf>
    <xf numFmtId="0" fontId="21" fillId="5" borderId="1" applyAlignment="1" pivotButton="0" quotePrefix="0" xfId="0">
      <alignment horizontal="left" vertical="center" wrapText="1"/>
    </xf>
    <xf numFmtId="0" fontId="11" fillId="14" borderId="1" applyAlignment="1" pivotButton="0" quotePrefix="0" xfId="0">
      <alignment horizontal="left" vertical="center"/>
    </xf>
    <xf numFmtId="0" fontId="22" fillId="14" borderId="1" applyAlignment="1" pivotButton="0" quotePrefix="0" xfId="0">
      <alignment horizontal="left" vertical="center" wrapText="1"/>
    </xf>
    <xf numFmtId="0" fontId="24" fillId="0" borderId="0" applyAlignment="1" pivotButton="0" quotePrefix="0" xfId="0">
      <alignment horizontal="left" vertical="center"/>
    </xf>
    <xf numFmtId="0" fontId="24" fillId="0" borderId="0" applyAlignment="1" pivotButton="0" quotePrefix="0" xfId="0">
      <alignment horizontal="right" vertical="center"/>
    </xf>
  </cellXfs>
  <cellStyles count="1">
    <cellStyle name="Normal" xfId="0" builtinId="0" hidden="0"/>
  </cellStyles>
  <dxfs count="4">
    <dxf>
      <font>
        <name val="Calibri"/>
        <b val="1"/>
        <color rgb="00EF4444"/>
        <sz val="10"/>
      </font>
      <fill>
        <patternFill patternType="solid">
          <fgColor rgb="00FEE2E2"/>
        </patternFill>
      </fill>
    </dxf>
    <dxf>
      <font>
        <name val="Calibri"/>
        <b val="1"/>
        <color rgb="0092400E"/>
        <sz val="10"/>
      </font>
      <fill>
        <patternFill patternType="solid">
          <fgColor rgb="00FEF3C7"/>
        </patternFill>
      </fill>
    </dxf>
    <dxf>
      <font>
        <name val="Calibri"/>
        <b val="1"/>
        <color rgb="00065F46"/>
        <sz val="10"/>
      </font>
      <fill>
        <patternFill patternType="solid">
          <fgColor rgb="00D1FAE5"/>
        </patternFill>
      </fill>
    </dxf>
    <dxf>
      <font>
        <name val="Calibri"/>
        <b val="1"/>
        <color rgb="001E3A8A"/>
        <sz val="10"/>
      </font>
      <fill>
        <patternFill patternType="solid">
          <fgColor rgb="00EFF6FF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Échéances par Catégorie et Statut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'Analyse &amp; Stats'!D6</f>
            </strRef>
          </tx>
          <spPr>
            <a:solidFill xmlns:a="http://schemas.openxmlformats.org/drawingml/2006/main">
              <a:srgbClr val="EF4444"/>
            </a:solidFill>
            <a:ln xmlns:a="http://schemas.openxmlformats.org/drawingml/2006/main">
              <a:prstDash val="solid"/>
            </a:ln>
          </spPr>
          <cat>
            <numRef>
              <f>'Analyse &amp; Stats'!$B$6:$B$13</f>
            </numRef>
          </cat>
          <val>
            <numRef>
              <f>'Analyse &amp; Stats'!$D$7:$D$13</f>
            </numRef>
          </val>
        </ser>
        <ser>
          <idx val="1"/>
          <order val="1"/>
          <tx>
            <strRef>
              <f>'Analyse &amp; Stats'!F6</f>
            </strRef>
          </tx>
          <spPr>
            <a:solidFill xmlns:a="http://schemas.openxmlformats.org/drawingml/2006/main">
              <a:srgbClr val="10B981"/>
            </a:solidFill>
            <a:ln xmlns:a="http://schemas.openxmlformats.org/drawingml/2006/main">
              <a:prstDash val="solid"/>
            </a:ln>
          </spPr>
          <cat>
            <numRef>
              <f>'Analyse &amp; Stats'!$B$6:$B$13</f>
            </numRef>
          </cat>
          <val>
            <numRef>
              <f>'Analyse &amp; Stats'!$F$7:$F$13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Catégorie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Nombre d'échéances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8</col>
      <colOff>0</colOff>
      <row>4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2:K21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4" customWidth="1" min="1" max="1"/>
    <col width="22" customWidth="1" min="2" max="2"/>
    <col width="22" customWidth="1" min="3" max="3"/>
    <col width="16" customWidth="1" min="4" max="4"/>
    <col width="16" customWidth="1" min="5" max="5"/>
    <col width="18" customWidth="1" min="6" max="6"/>
    <col width="16" customWidth="1" min="7" max="7"/>
    <col width="20" customWidth="1" min="8" max="8"/>
    <col width="16" customWidth="1" min="9" max="9"/>
    <col width="14" customWidth="1" min="10" max="10"/>
    <col width="18" customWidth="1" min="11" max="11"/>
  </cols>
  <sheetData>
    <row r="1" ht="10" customHeight="1"/>
    <row r="2" ht="42" customHeight="1">
      <c r="A2" s="1" t="n"/>
      <c r="B2" s="2" t="inlineStr">
        <is>
          <t>📅  GESTIONNAIRE D'ÉCHÉANCES</t>
        </is>
      </c>
      <c r="C2" s="1" t="n"/>
      <c r="D2" s="1" t="n"/>
      <c r="E2" s="1" t="n"/>
      <c r="F2" s="1" t="n"/>
      <c r="G2" s="1" t="n"/>
      <c r="H2" s="1" t="n"/>
      <c r="I2" s="3" t="inlineStr">
        <is>
          <t>Mis à jour : 03/03/2026</t>
        </is>
      </c>
      <c r="J2" s="1" t="n"/>
      <c r="K2" s="1" t="n"/>
    </row>
    <row r="3" ht="22" customHeight="1">
      <c r="A3" s="1" t="n"/>
      <c r="B3" s="4" t="inlineStr">
        <is>
          <t>Suivi centralisé de toutes vos obligations et délais contractuels</t>
        </is>
      </c>
      <c r="C3" s="1" t="n"/>
      <c r="D3" s="1" t="n"/>
      <c r="E3" s="1" t="n"/>
      <c r="F3" s="1" t="n"/>
      <c r="G3" s="1" t="n"/>
      <c r="H3" s="1" t="n"/>
      <c r="I3" s="1" t="n"/>
      <c r="J3" s="1" t="n"/>
      <c r="K3" s="1" t="n"/>
    </row>
    <row r="4" ht="60" customHeight="1">
      <c r="B4" s="5" t="inlineStr">
        <is>
          <t>🔴  En retard</t>
        </is>
      </c>
      <c r="C4" s="6">
        <f>COUNTIF(J7:J200,"En retard")</f>
        <v/>
      </c>
      <c r="D4" s="7" t="inlineStr">
        <is>
          <t>🟡  Cette semaine</t>
        </is>
      </c>
      <c r="E4" s="8">
        <f>COUNTIF(J7:J200,"Cette semaine")</f>
        <v/>
      </c>
      <c r="F4" s="9" t="inlineStr">
        <is>
          <t>🟢  À venir</t>
        </is>
      </c>
      <c r="G4" s="10">
        <f>COUNTIF(J7:J200,"À venir")</f>
        <v/>
      </c>
      <c r="H4" s="11" t="inlineStr">
        <is>
          <t>✅  Terminées</t>
        </is>
      </c>
      <c r="I4" s="12">
        <f>COUNTIF(J7:J200,"Terminé")</f>
        <v/>
      </c>
    </row>
    <row r="5" ht="24" customHeight="1">
      <c r="A5" s="13" t="inlineStr">
        <is>
          <t>#</t>
        </is>
      </c>
      <c r="B5" s="13" t="inlineStr">
        <is>
          <t>Intitulé de l'échéance</t>
        </is>
      </c>
      <c r="C5" s="13" t="inlineStr">
        <is>
          <t>Responsable</t>
        </is>
      </c>
      <c r="D5" s="13" t="inlineStr">
        <is>
          <t>Date de début</t>
        </is>
      </c>
      <c r="E5" s="13" t="inlineStr">
        <is>
          <t>Date d'échéance</t>
        </is>
      </c>
      <c r="F5" s="13" t="inlineStr">
        <is>
          <t>Catégorie</t>
        </is>
      </c>
      <c r="G5" s="13" t="inlineStr">
        <is>
          <t>Priorité</t>
        </is>
      </c>
      <c r="H5" s="13" t="inlineStr">
        <is>
          <t>Notes / Description</t>
        </is>
      </c>
      <c r="I5" s="13" t="inlineStr">
        <is>
          <t>Avancement (%)</t>
        </is>
      </c>
      <c r="J5" s="13" t="inlineStr">
        <is>
          <t>Statut</t>
        </is>
      </c>
      <c r="K5" s="13" t="inlineStr">
        <is>
          <t>Jours restants</t>
        </is>
      </c>
    </row>
    <row r="6" ht="20" customHeight="1"/>
    <row r="7" ht="20" customHeight="1">
      <c r="A7" s="14" t="n">
        <v>1</v>
      </c>
      <c r="B7" s="15" t="inlineStr">
        <is>
          <t>Renouvellement contrat fournisseur A</t>
        </is>
      </c>
      <c r="C7" s="15" t="inlineStr">
        <is>
          <t>Marie Dupont</t>
        </is>
      </c>
      <c r="D7" s="14" t="inlineStr">
        <is>
          <t>26/02/2026</t>
        </is>
      </c>
      <c r="E7" s="14" t="inlineStr">
        <is>
          <t>01/03/2026</t>
        </is>
      </c>
      <c r="F7" s="15" t="inlineStr">
        <is>
          <t>Contrat</t>
        </is>
      </c>
      <c r="G7" s="16" t="inlineStr">
        <is>
          <t>Haute</t>
        </is>
      </c>
      <c r="H7" s="17" t="inlineStr">
        <is>
          <t>Relance envoyée, attente retour</t>
        </is>
      </c>
      <c r="I7" s="18" t="n">
        <v>0.85</v>
      </c>
      <c r="J7" s="14">
        <f>IF(I7=1,"Terminé",IF(E7="","",IF(DATEVALUE(E7)&lt;TODAY(),"En retard",IF(DATEVALUE(E7)-TODAY()&lt;=7,"Cette semaine","À venir"))))</f>
        <v/>
      </c>
      <c r="K7" s="19" t="n">
        <v>-2</v>
      </c>
    </row>
    <row r="8" ht="20" customHeight="1">
      <c r="A8" s="20" t="n">
        <v>2</v>
      </c>
      <c r="B8" s="21" t="inlineStr">
        <is>
          <t>Déclaration TVA mensuelle</t>
        </is>
      </c>
      <c r="C8" s="21" t="inlineStr">
        <is>
          <t>Jean Martin</t>
        </is>
      </c>
      <c r="D8" s="20" t="inlineStr">
        <is>
          <t>21/02/2026</t>
        </is>
      </c>
      <c r="E8" s="20" t="inlineStr">
        <is>
          <t>06/03/2026</t>
        </is>
      </c>
      <c r="F8" s="21" t="inlineStr">
        <is>
          <t>Fiscal</t>
        </is>
      </c>
      <c r="G8" s="22" t="inlineStr">
        <is>
          <t>Haute</t>
        </is>
      </c>
      <c r="H8" s="23" t="inlineStr">
        <is>
          <t>Collecte des justificatifs en cours</t>
        </is>
      </c>
      <c r="I8" s="24" t="n">
        <v>0.6</v>
      </c>
      <c r="J8" s="20">
        <f>IF(I8=1,"Terminé",IF(E8="","",IF(DATEVALUE(E8)&lt;TODAY(),"En retard",IF(DATEVALUE(E8)-TODAY()&lt;=7,"Cette semaine","À venir"))))</f>
        <v/>
      </c>
      <c r="K8" s="25" t="n">
        <v>3</v>
      </c>
    </row>
    <row r="9" ht="20" customHeight="1">
      <c r="A9" s="14" t="n">
        <v>3</v>
      </c>
      <c r="B9" s="15" t="inlineStr">
        <is>
          <t>Entretien annuel – équipe commerciale</t>
        </is>
      </c>
      <c r="C9" s="15" t="inlineStr">
        <is>
          <t>Sophie Bernard</t>
        </is>
      </c>
      <c r="D9" s="14" t="inlineStr">
        <is>
          <t>03/03/2026</t>
        </is>
      </c>
      <c r="E9" s="14" t="inlineStr">
        <is>
          <t>10/03/2026</t>
        </is>
      </c>
      <c r="F9" s="15" t="inlineStr">
        <is>
          <t>RH</t>
        </is>
      </c>
      <c r="G9" s="26" t="inlineStr">
        <is>
          <t>Moyenne</t>
        </is>
      </c>
      <c r="H9" s="17" t="inlineStr">
        <is>
          <t>Planification des créneaux</t>
        </is>
      </c>
      <c r="I9" s="18" t="n">
        <v>0.3</v>
      </c>
      <c r="J9" s="14">
        <f>IF(I9=1,"Terminé",IF(E9="","",IF(DATEVALUE(E9)&lt;TODAY(),"En retard",IF(DATEVALUE(E9)-TODAY()&lt;=7,"Cette semaine","À venir"))))</f>
        <v/>
      </c>
      <c r="K9" s="19" t="n">
        <v>7</v>
      </c>
    </row>
    <row r="10" ht="20" customHeight="1">
      <c r="A10" s="20" t="n">
        <v>4</v>
      </c>
      <c r="B10" s="21" t="inlineStr">
        <is>
          <t>Audit interne ISO 9001</t>
        </is>
      </c>
      <c r="C10" s="21" t="inlineStr">
        <is>
          <t>Lucas Petit</t>
        </is>
      </c>
      <c r="D10" s="20" t="inlineStr">
        <is>
          <t>05/03/2026</t>
        </is>
      </c>
      <c r="E10" s="20" t="inlineStr">
        <is>
          <t>17/03/2026</t>
        </is>
      </c>
      <c r="F10" s="21" t="inlineStr">
        <is>
          <t>Conformité</t>
        </is>
      </c>
      <c r="G10" s="22" t="inlineStr">
        <is>
          <t>Haute</t>
        </is>
      </c>
      <c r="H10" s="23" t="inlineStr">
        <is>
          <t>Préparation documentation</t>
        </is>
      </c>
      <c r="I10" s="24" t="n">
        <v>0.2</v>
      </c>
      <c r="J10" s="20">
        <f>IF(I10=1,"Terminé",IF(E10="","",IF(DATEVALUE(E10)&lt;TODAY(),"En retard",IF(DATEVALUE(E10)-TODAY()&lt;=7,"Cette semaine","À venir"))))</f>
        <v/>
      </c>
      <c r="K10" s="25" t="n">
        <v>14</v>
      </c>
    </row>
    <row r="11" ht="20" customHeight="1">
      <c r="A11" s="14" t="n">
        <v>5</v>
      </c>
      <c r="B11" s="15" t="inlineStr">
        <is>
          <t>Renouvellement bail commercial</t>
        </is>
      </c>
      <c r="C11" s="15" t="inlineStr">
        <is>
          <t>Marie Dupont</t>
        </is>
      </c>
      <c r="D11" s="14" t="inlineStr">
        <is>
          <t>11/02/2026</t>
        </is>
      </c>
      <c r="E11" s="14" t="inlineStr">
        <is>
          <t>24/03/2026</t>
        </is>
      </c>
      <c r="F11" s="15" t="inlineStr">
        <is>
          <t>Juridique</t>
        </is>
      </c>
      <c r="G11" s="16" t="inlineStr">
        <is>
          <t>Haute</t>
        </is>
      </c>
      <c r="H11" s="17" t="inlineStr">
        <is>
          <t>Négociation avec propriétaire</t>
        </is>
      </c>
      <c r="I11" s="18" t="n">
        <v>0.5</v>
      </c>
      <c r="J11" s="14">
        <f>IF(I11=1,"Terminé",IF(E11="","",IF(DATEVALUE(E11)&lt;TODAY(),"En retard",IF(DATEVALUE(E11)-TODAY()&lt;=7,"Cette semaine","À venir"))))</f>
        <v/>
      </c>
      <c r="K11" s="19" t="n">
        <v>21</v>
      </c>
    </row>
    <row r="12" ht="20" customHeight="1">
      <c r="A12" s="20" t="n">
        <v>6</v>
      </c>
      <c r="B12" s="21" t="inlineStr">
        <is>
          <t>Rapport trimestriel direction</t>
        </is>
      </c>
      <c r="C12" s="21" t="inlineStr">
        <is>
          <t>Emma Moreau</t>
        </is>
      </c>
      <c r="D12" s="20" t="inlineStr">
        <is>
          <t>28/02/2026</t>
        </is>
      </c>
      <c r="E12" s="20" t="inlineStr">
        <is>
          <t>08/03/2026</t>
        </is>
      </c>
      <c r="F12" s="21" t="inlineStr">
        <is>
          <t>Commercial</t>
        </is>
      </c>
      <c r="G12" s="27" t="inlineStr">
        <is>
          <t>Moyenne</t>
        </is>
      </c>
      <c r="H12" s="23" t="inlineStr">
        <is>
          <t>Consolidation des données Q</t>
        </is>
      </c>
      <c r="I12" s="24" t="n">
        <v>0.7</v>
      </c>
      <c r="J12" s="20">
        <f>IF(I12=1,"Terminé",IF(E12="","",IF(DATEVALUE(E12)&lt;TODAY(),"En retard",IF(DATEVALUE(E12)-TODAY()&lt;=7,"Cette semaine","À venir"))))</f>
        <v/>
      </c>
      <c r="K12" s="25" t="n">
        <v>5</v>
      </c>
    </row>
    <row r="13" ht="20" customHeight="1">
      <c r="A13" s="14" t="n">
        <v>7</v>
      </c>
      <c r="B13" s="15" t="inlineStr">
        <is>
          <t>Mise à jour registre RGPD</t>
        </is>
      </c>
      <c r="C13" s="15" t="inlineStr">
        <is>
          <t>Sophie Bernard</t>
        </is>
      </c>
      <c r="D13" s="14" t="inlineStr">
        <is>
          <t>04/03/2026</t>
        </is>
      </c>
      <c r="E13" s="14" t="inlineStr">
        <is>
          <t>13/03/2026</t>
        </is>
      </c>
      <c r="F13" s="15" t="inlineStr">
        <is>
          <t>Conformité</t>
        </is>
      </c>
      <c r="G13" s="26" t="inlineStr">
        <is>
          <t>Moyenne</t>
        </is>
      </c>
      <c r="H13" s="17" t="inlineStr">
        <is>
          <t>Revue des traitements de données</t>
        </is>
      </c>
      <c r="I13" s="18" t="n">
        <v>0.4</v>
      </c>
      <c r="J13" s="14">
        <f>IF(I13=1,"Terminé",IF(E13="","",IF(DATEVALUE(E13)&lt;TODAY(),"En retard",IF(DATEVALUE(E13)-TODAY()&lt;=7,"Cette semaine","À venir"))))</f>
        <v/>
      </c>
      <c r="K13" s="19" t="n">
        <v>10</v>
      </c>
    </row>
    <row r="14" ht="20" customHeight="1">
      <c r="A14" s="20" t="n">
        <v>8</v>
      </c>
      <c r="B14" s="21" t="inlineStr">
        <is>
          <t>Paiement cotisations sociales</t>
        </is>
      </c>
      <c r="C14" s="21" t="inlineStr">
        <is>
          <t>Jean Martin</t>
        </is>
      </c>
      <c r="D14" s="20" t="inlineStr">
        <is>
          <t>23/02/2026</t>
        </is>
      </c>
      <c r="E14" s="20" t="inlineStr">
        <is>
          <t>05/03/2026</t>
        </is>
      </c>
      <c r="F14" s="21" t="inlineStr">
        <is>
          <t>Fiscal</t>
        </is>
      </c>
      <c r="G14" s="22" t="inlineStr">
        <is>
          <t>Haute</t>
        </is>
      </c>
      <c r="H14" s="23" t="inlineStr">
        <is>
          <t>Vérification des bases de calcul</t>
        </is>
      </c>
      <c r="I14" s="24" t="n">
        <v>0.9</v>
      </c>
      <c r="J14" s="20">
        <f>IF(I14=1,"Terminé",IF(E14="","",IF(DATEVALUE(E14)&lt;TODAY(),"En retard",IF(DATEVALUE(E14)-TODAY()&lt;=7,"Cette semaine","À venir"))))</f>
        <v/>
      </c>
      <c r="K14" s="25" t="n">
        <v>2</v>
      </c>
    </row>
    <row r="15" ht="20" customHeight="1">
      <c r="A15" s="14" t="n">
        <v>9</v>
      </c>
      <c r="B15" s="15" t="inlineStr">
        <is>
          <t>Renouvellement assurance RC Pro</t>
        </is>
      </c>
      <c r="C15" s="15" t="inlineStr">
        <is>
          <t>Lucas Petit</t>
        </is>
      </c>
      <c r="D15" s="14" t="inlineStr">
        <is>
          <t>08/03/2026</t>
        </is>
      </c>
      <c r="E15" s="14" t="inlineStr">
        <is>
          <t>02/04/2026</t>
        </is>
      </c>
      <c r="F15" s="15" t="inlineStr">
        <is>
          <t>Contrat</t>
        </is>
      </c>
      <c r="G15" s="26" t="inlineStr">
        <is>
          <t>Moyenne</t>
        </is>
      </c>
      <c r="H15" s="17" t="inlineStr">
        <is>
          <t>Comparatif en cours</t>
        </is>
      </c>
      <c r="I15" s="18" t="n">
        <v>0.1</v>
      </c>
      <c r="J15" s="14">
        <f>IF(I15=1,"Terminé",IF(E15="","",IF(DATEVALUE(E15)&lt;TODAY(),"En retard",IF(DATEVALUE(E15)-TODAY()&lt;=7,"Cette semaine","À venir"))))</f>
        <v/>
      </c>
      <c r="K15" s="19" t="n">
        <v>30</v>
      </c>
    </row>
    <row r="16" ht="20" customHeight="1">
      <c r="A16" s="20" t="n">
        <v>10</v>
      </c>
      <c r="B16" s="21" t="inlineStr">
        <is>
          <t>Formation obligatoire sécurité</t>
        </is>
      </c>
      <c r="C16" s="21" t="inlineStr">
        <is>
          <t>Emma Moreau</t>
        </is>
      </c>
      <c r="D16" s="20" t="inlineStr">
        <is>
          <t>16/02/2026</t>
        </is>
      </c>
      <c r="E16" s="20" t="inlineStr">
        <is>
          <t>02/03/2026</t>
        </is>
      </c>
      <c r="F16" s="21" t="inlineStr">
        <is>
          <t>RH</t>
        </is>
      </c>
      <c r="G16" s="28" t="inlineStr">
        <is>
          <t>Basse</t>
        </is>
      </c>
      <c r="H16" s="23" t="inlineStr">
        <is>
          <t>Planification sessions restantes</t>
        </is>
      </c>
      <c r="I16" s="24" t="n">
        <v>0.95</v>
      </c>
      <c r="J16" s="20">
        <f>IF(I16=1,"Terminé",IF(E16="","",IF(DATEVALUE(E16)&lt;TODAY(),"En retard",IF(DATEVALUE(E16)-TODAY()&lt;=7,"Cette semaine","À venir"))))</f>
        <v/>
      </c>
      <c r="K16" s="25" t="n">
        <v>-1</v>
      </c>
    </row>
    <row r="17" ht="20" customHeight="1">
      <c r="A17" s="14" t="n">
        <v>11</v>
      </c>
      <c r="B17" s="15" t="inlineStr">
        <is>
          <t>Dépôt comptes annuels</t>
        </is>
      </c>
      <c r="C17" s="15" t="inlineStr">
        <is>
          <t>Jean Martin</t>
        </is>
      </c>
      <c r="D17" s="14" t="inlineStr">
        <is>
          <t>01/02/2026</t>
        </is>
      </c>
      <c r="E17" s="14" t="inlineStr">
        <is>
          <t>17/04/2026</t>
        </is>
      </c>
      <c r="F17" s="15" t="inlineStr">
        <is>
          <t>Juridique</t>
        </is>
      </c>
      <c r="G17" s="16" t="inlineStr">
        <is>
          <t>Haute</t>
        </is>
      </c>
      <c r="H17" s="17" t="inlineStr">
        <is>
          <t>Clôture exercice en cours</t>
        </is>
      </c>
      <c r="I17" s="18" t="n">
        <v>0.35</v>
      </c>
      <c r="J17" s="14">
        <f>IF(I17=1,"Terminé",IF(E17="","",IF(DATEVALUE(E17)&lt;TODAY(),"En retard",IF(DATEVALUE(E17)-TODAY()&lt;=7,"Cette semaine","À venir"))))</f>
        <v/>
      </c>
      <c r="K17" s="19" t="n">
        <v>45</v>
      </c>
    </row>
    <row r="18" ht="20" customHeight="1">
      <c r="A18" s="20" t="n">
        <v>12</v>
      </c>
      <c r="B18" s="21" t="inlineStr">
        <is>
          <t>Révision tarifs clients</t>
        </is>
      </c>
      <c r="C18" s="21" t="inlineStr">
        <is>
          <t>Marie Dupont</t>
        </is>
      </c>
      <c r="D18" s="20" t="inlineStr">
        <is>
          <t>06/03/2026</t>
        </is>
      </c>
      <c r="E18" s="20" t="inlineStr">
        <is>
          <t>23/03/2026</t>
        </is>
      </c>
      <c r="F18" s="21" t="inlineStr">
        <is>
          <t>Commercial</t>
        </is>
      </c>
      <c r="G18" s="27" t="inlineStr">
        <is>
          <t>Moyenne</t>
        </is>
      </c>
      <c r="H18" s="23" t="inlineStr">
        <is>
          <t>Analyse concurrentielle à finaliser</t>
        </is>
      </c>
      <c r="I18" s="24" t="n">
        <v>0.25</v>
      </c>
      <c r="J18" s="20">
        <f>IF(I18=1,"Terminé",IF(E18="","",IF(DATEVALUE(E18)&lt;TODAY(),"En retard",IF(DATEVALUE(E18)-TODAY()&lt;=7,"Cette semaine","À venir"))))</f>
        <v/>
      </c>
      <c r="K18" s="25" t="n">
        <v>20</v>
      </c>
    </row>
    <row r="19" ht="20" customHeight="1">
      <c r="A19" s="14" t="n">
        <v>13</v>
      </c>
      <c r="B19" s="15" t="inlineStr">
        <is>
          <t>Contrôle technique véhicules société</t>
        </is>
      </c>
      <c r="C19" s="15" t="inlineStr">
        <is>
          <t>Sophie Bernard</t>
        </is>
      </c>
      <c r="D19" s="14" t="inlineStr">
        <is>
          <t>13/03/2026</t>
        </is>
      </c>
      <c r="E19" s="14" t="inlineStr">
        <is>
          <t>28/03/2026</t>
        </is>
      </c>
      <c r="F19" s="15" t="inlineStr">
        <is>
          <t>Technique</t>
        </is>
      </c>
      <c r="G19" s="29" t="inlineStr">
        <is>
          <t>Basse</t>
        </is>
      </c>
      <c r="H19" s="17" t="inlineStr">
        <is>
          <t>Prise de rendez-vous à effectuer</t>
        </is>
      </c>
      <c r="I19" s="18" t="n">
        <v>0</v>
      </c>
      <c r="J19" s="14">
        <f>IF(I19=1,"Terminé",IF(E19="","",IF(DATEVALUE(E19)&lt;TODAY(),"En retard",IF(DATEVALUE(E19)-TODAY()&lt;=7,"Cette semaine","À venir"))))</f>
        <v/>
      </c>
      <c r="K19" s="19" t="n">
        <v>25</v>
      </c>
    </row>
    <row r="20" ht="20" customHeight="1">
      <c r="A20" s="20" t="n">
        <v>14</v>
      </c>
      <c r="B20" s="21" t="inlineStr">
        <is>
          <t>Déclaration CFE</t>
        </is>
      </c>
      <c r="C20" s="21" t="inlineStr">
        <is>
          <t>Jean Martin</t>
        </is>
      </c>
      <c r="D20" s="20" t="inlineStr">
        <is>
          <t>26/02/2026</t>
        </is>
      </c>
      <c r="E20" s="20" t="inlineStr">
        <is>
          <t>09/03/2026</t>
        </is>
      </c>
      <c r="F20" s="21" t="inlineStr">
        <is>
          <t>Fiscal</t>
        </is>
      </c>
      <c r="G20" s="22" t="inlineStr">
        <is>
          <t>Haute</t>
        </is>
      </c>
      <c r="H20" s="23" t="inlineStr">
        <is>
          <t>Calcul base imposable validé</t>
        </is>
      </c>
      <c r="I20" s="24" t="n">
        <v>0.8</v>
      </c>
      <c r="J20" s="20">
        <f>IF(I20=1,"Terminé",IF(E20="","",IF(DATEVALUE(E20)&lt;TODAY(),"En retard",IF(DATEVALUE(E20)-TODAY()&lt;=7,"Cette semaine","À venir"))))</f>
        <v/>
      </c>
      <c r="K20" s="25" t="n">
        <v>6</v>
      </c>
    </row>
    <row r="21" ht="20" customHeight="1">
      <c r="A21" s="14" t="n">
        <v>15</v>
      </c>
      <c r="B21" s="15" t="inlineStr">
        <is>
          <t>Renouvellement certifications QSE</t>
        </is>
      </c>
      <c r="C21" s="15" t="inlineStr">
        <is>
          <t>Lucas Petit</t>
        </is>
      </c>
      <c r="D21" s="14" t="inlineStr">
        <is>
          <t>23/03/2026</t>
        </is>
      </c>
      <c r="E21" s="14" t="inlineStr">
        <is>
          <t>02/05/2026</t>
        </is>
      </c>
      <c r="F21" s="15" t="inlineStr">
        <is>
          <t>Conformité</t>
        </is>
      </c>
      <c r="G21" s="26" t="inlineStr">
        <is>
          <t>Moyenne</t>
        </is>
      </c>
      <c r="H21" s="17" t="inlineStr">
        <is>
          <t>Dossier de renouvellement initié</t>
        </is>
      </c>
      <c r="I21" s="18" t="n">
        <v>0.15</v>
      </c>
      <c r="J21" s="14">
        <f>IF(I21=1,"Terminé",IF(E21="","",IF(DATEVALUE(E21)&lt;TODAY(),"En retard",IF(DATEVALUE(E21)-TODAY()&lt;=7,"Cette semaine","À venir"))))</f>
        <v/>
      </c>
      <c r="K21" s="19" t="n">
        <v>60</v>
      </c>
    </row>
    <row r="22" ht="20" customHeight="1"/>
    <row r="23" ht="20" customHeight="1"/>
    <row r="24" ht="20" customHeight="1"/>
    <row r="25" ht="20" customHeight="1"/>
    <row r="26" ht="20" customHeight="1"/>
    <row r="27" ht="20" customHeight="1"/>
    <row r="28" ht="20" customHeight="1"/>
    <row r="29" ht="20" customHeight="1"/>
    <row r="30" ht="20" customHeight="1"/>
    <row r="31" ht="20" customHeight="1"/>
    <row r="32" ht="20" customHeight="1"/>
    <row r="33" ht="20" customHeight="1"/>
    <row r="34" ht="20" customHeight="1"/>
    <row r="35" ht="20" customHeight="1"/>
    <row r="36" ht="20" customHeight="1"/>
    <row r="37" ht="20" customHeight="1"/>
    <row r="38" ht="20" customHeight="1"/>
    <row r="39" ht="20" customHeight="1"/>
    <row r="40" ht="20" customHeight="1"/>
    <row r="41" ht="20" customHeight="1"/>
    <row r="42" ht="20" customHeight="1"/>
    <row r="43" ht="20" customHeight="1"/>
    <row r="44" ht="20" customHeight="1"/>
    <row r="45" ht="20" customHeight="1"/>
    <row r="46" ht="20" customHeight="1"/>
    <row r="47" ht="20" customHeight="1"/>
    <row r="48" ht="20" customHeight="1"/>
    <row r="49" ht="20" customHeight="1"/>
    <row r="50" ht="20" customHeight="1"/>
    <row r="51" ht="20" customHeight="1"/>
    <row r="52" ht="20" customHeight="1"/>
    <row r="53" ht="20" customHeight="1"/>
    <row r="54" ht="20" customHeight="1"/>
    <row r="55" ht="20" customHeight="1"/>
    <row r="56" ht="20" customHeight="1"/>
    <row r="57" ht="20" customHeight="1"/>
    <row r="58" ht="20" customHeight="1"/>
    <row r="59" ht="20" customHeight="1"/>
  </sheetData>
  <conditionalFormatting sqref="J7:J200">
    <cfRule type="expression" priority="1" dxfId="0">
      <formula>J7="En retard"</formula>
    </cfRule>
    <cfRule type="expression" priority="2" dxfId="1">
      <formula>J7="Cette semaine"</formula>
    </cfRule>
    <cfRule type="expression" priority="3" dxfId="2">
      <formula>J7="À venir"</formula>
    </cfRule>
    <cfRule type="expression" priority="4" dxfId="3">
      <formula>J7="Terminé"</formula>
    </cfRule>
  </conditionalFormatting>
  <conditionalFormatting sqref="K7:K200">
    <cfRule type="expression" priority="5" dxfId="0">
      <formula>K7&lt;0</formula>
    </cfRule>
    <cfRule type="expression" priority="6" dxfId="1">
      <formula>AND(K7&gt;=0,K7&lt;=7)</formula>
    </cfRule>
  </conditionalFormatting>
  <dataValidations count="3">
    <dataValidation sqref="F7:F200" showErrorMessage="1" showDropDown="0" showInputMessage="1" allowBlank="1" type="list">
      <formula1>"Contrat,Fiscal,RH,Juridique,Commercial,Technique,Conformité"</formula1>
    </dataValidation>
    <dataValidation sqref="G7:G200" showErrorMessage="1" showDropDown="0" showInputMessage="1" allowBlank="1" type="list">
      <formula1>"Haute,Moyenne,Basse"</formula1>
    </dataValidation>
    <dataValidation sqref="I7:I200" showErrorMessage="1" showInputMessage="1" allowBlank="1" errorTitle="Valeur invalide" error="Entrez une valeur entre 0 et 1 (ex: 0.75 pour 75%)" type="decimal" operator="between">
      <formula1>0</formula1>
      <formula2>1</formula2>
    </dataValidation>
  </dataValidations>
  <pageMargins left="0.5" right="0.5" top="0.75" bottom="0.75" header="0.5" footer="0.5"/>
  <pageSetup orientation="landscape" paperSize="9" fitToHeight="0" fitToWidth="1"/>
  <headerFooter>
    <oddHeader>&amp;C&amp;"Calibri,Bold"GESTIONNAIRE D'ÉCHÉANCES</oddHeader>
    <oddFooter>&amp;LGénéré le 03/03/2026&amp;RPage &amp;P / &amp;N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2:H22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</cols>
  <sheetData>
    <row r="1" ht="10" customHeight="1"/>
    <row r="2" ht="40" customHeight="1">
      <c r="A2" s="1" t="n"/>
      <c r="B2" s="30" t="inlineStr">
        <is>
          <t>📅  CALENDRIER – MARCH 2026</t>
        </is>
      </c>
      <c r="C2" s="1" t="n"/>
      <c r="D2" s="1" t="n"/>
      <c r="E2" s="1" t="n"/>
      <c r="F2" s="1" t="n"/>
      <c r="G2" s="3" t="inlineStr">
        <is>
          <t>Généré le 03/03/2026</t>
        </is>
      </c>
      <c r="H2" s="1" t="n"/>
    </row>
    <row r="3" ht="20" customHeight="1">
      <c r="B3" s="4" t="inlineStr">
        <is>
          <t>Vue hebdomadaire des échéances du mois en cours</t>
        </is>
      </c>
      <c r="C3" s="1" t="n"/>
      <c r="D3" s="1" t="n"/>
      <c r="E3" s="1" t="n"/>
      <c r="F3" s="1" t="n"/>
      <c r="G3" s="1" t="n"/>
      <c r="H3" s="1" t="n"/>
    </row>
    <row r="4" ht="26" customHeight="1">
      <c r="B4" s="31" t="inlineStr">
        <is>
          <t>Lundi</t>
        </is>
      </c>
      <c r="C4" s="31" t="inlineStr">
        <is>
          <t>Mardi</t>
        </is>
      </c>
      <c r="D4" s="31" t="inlineStr">
        <is>
          <t>Mercredi</t>
        </is>
      </c>
      <c r="E4" s="31" t="inlineStr">
        <is>
          <t>Jeudi</t>
        </is>
      </c>
      <c r="F4" s="31" t="inlineStr">
        <is>
          <t>Vendredi</t>
        </is>
      </c>
      <c r="G4" s="31" t="inlineStr">
        <is>
          <t>Samedi</t>
        </is>
      </c>
      <c r="H4" s="31" t="inlineStr">
        <is>
          <t>Dimanche</t>
        </is>
      </c>
    </row>
    <row r="5" ht="22" customHeight="1">
      <c r="B5" s="32" t="n">
        <v>23</v>
      </c>
      <c r="C5" s="32" t="n">
        <v>24</v>
      </c>
      <c r="D5" s="32" t="n">
        <v>25</v>
      </c>
      <c r="E5" s="32" t="n">
        <v>26</v>
      </c>
      <c r="F5" s="32" t="n">
        <v>27</v>
      </c>
      <c r="G5" s="32" t="n">
        <v>28</v>
      </c>
      <c r="H5" s="33" t="n">
        <v>1</v>
      </c>
    </row>
    <row r="6" ht="35" customHeight="1">
      <c r="B6" s="34" t="n"/>
      <c r="C6" s="34" t="n"/>
      <c r="D6" s="34" t="n"/>
      <c r="E6" s="34" t="n"/>
      <c r="F6" s="34" t="n"/>
      <c r="G6" s="34" t="n"/>
      <c r="H6" s="35" t="n"/>
    </row>
    <row r="7" ht="5" customHeight="1">
      <c r="B7" s="36" t="n"/>
      <c r="C7" s="36" t="n"/>
      <c r="D7" s="36" t="n"/>
      <c r="E7" s="36" t="n"/>
      <c r="F7" s="36" t="n"/>
      <c r="G7" s="36" t="n"/>
      <c r="H7" s="36" t="n"/>
    </row>
    <row r="8" ht="22" customHeight="1">
      <c r="B8" s="37" t="n">
        <v>2</v>
      </c>
      <c r="C8" s="38" t="n">
        <v>3</v>
      </c>
      <c r="D8" s="37" t="n">
        <v>4</v>
      </c>
      <c r="E8" s="37" t="n">
        <v>5</v>
      </c>
      <c r="F8" s="37" t="n">
        <v>6</v>
      </c>
      <c r="G8" s="33" t="n">
        <v>7</v>
      </c>
      <c r="H8" s="33" t="n">
        <v>8</v>
      </c>
    </row>
    <row r="9" ht="35" customHeight="1">
      <c r="B9" s="39" t="n"/>
      <c r="C9" s="40" t="inlineStr">
        <is>
          <t>← Aujourd'hui</t>
        </is>
      </c>
      <c r="D9" s="39" t="n"/>
      <c r="E9" s="39" t="n"/>
      <c r="F9" s="39" t="n"/>
      <c r="G9" s="35" t="n"/>
      <c r="H9" s="35" t="n"/>
    </row>
    <row r="10" ht="5" customHeight="1">
      <c r="B10" s="36" t="n"/>
      <c r="C10" s="36" t="n"/>
      <c r="D10" s="36" t="n"/>
      <c r="E10" s="36" t="n"/>
      <c r="F10" s="36" t="n"/>
      <c r="G10" s="36" t="n"/>
      <c r="H10" s="36" t="n"/>
    </row>
    <row r="11" ht="22" customHeight="1">
      <c r="B11" s="37" t="n">
        <v>9</v>
      </c>
      <c r="C11" s="37" t="n">
        <v>10</v>
      </c>
      <c r="D11" s="37" t="n">
        <v>11</v>
      </c>
      <c r="E11" s="37" t="n">
        <v>12</v>
      </c>
      <c r="F11" s="37" t="n">
        <v>13</v>
      </c>
      <c r="G11" s="33" t="n">
        <v>14</v>
      </c>
      <c r="H11" s="33" t="n">
        <v>15</v>
      </c>
    </row>
    <row r="12" ht="35" customHeight="1">
      <c r="B12" s="39" t="n"/>
      <c r="C12" s="39" t="n"/>
      <c r="D12" s="39" t="n"/>
      <c r="E12" s="39" t="n"/>
      <c r="F12" s="39" t="n"/>
      <c r="G12" s="35" t="n"/>
      <c r="H12" s="35" t="n"/>
    </row>
    <row r="13" ht="5" customHeight="1">
      <c r="B13" s="36" t="n"/>
      <c r="C13" s="36" t="n"/>
      <c r="D13" s="36" t="n"/>
      <c r="E13" s="36" t="n"/>
      <c r="F13" s="36" t="n"/>
      <c r="G13" s="36" t="n"/>
      <c r="H13" s="36" t="n"/>
    </row>
    <row r="14" ht="22" customHeight="1">
      <c r="B14" s="37" t="n">
        <v>16</v>
      </c>
      <c r="C14" s="37" t="n">
        <v>17</v>
      </c>
      <c r="D14" s="37" t="n">
        <v>18</v>
      </c>
      <c r="E14" s="37" t="n">
        <v>19</v>
      </c>
      <c r="F14" s="37" t="n">
        <v>20</v>
      </c>
      <c r="G14" s="33" t="n">
        <v>21</v>
      </c>
      <c r="H14" s="33" t="n">
        <v>22</v>
      </c>
    </row>
    <row r="15" ht="35" customHeight="1">
      <c r="B15" s="39" t="n"/>
      <c r="C15" s="39" t="n"/>
      <c r="D15" s="39" t="n"/>
      <c r="E15" s="39" t="n"/>
      <c r="F15" s="39" t="n"/>
      <c r="G15" s="35" t="n"/>
      <c r="H15" s="35" t="n"/>
    </row>
    <row r="16" ht="5" customHeight="1">
      <c r="B16" s="36" t="n"/>
      <c r="C16" s="36" t="n"/>
      <c r="D16" s="36" t="n"/>
      <c r="E16" s="36" t="n"/>
      <c r="F16" s="36" t="n"/>
      <c r="G16" s="36" t="n"/>
      <c r="H16" s="36" t="n"/>
    </row>
    <row r="17" ht="22" customHeight="1">
      <c r="B17" s="37" t="n">
        <v>23</v>
      </c>
      <c r="C17" s="37" t="n">
        <v>24</v>
      </c>
      <c r="D17" s="37" t="n">
        <v>25</v>
      </c>
      <c r="E17" s="37" t="n">
        <v>26</v>
      </c>
      <c r="F17" s="37" t="n">
        <v>27</v>
      </c>
      <c r="G17" s="33" t="n">
        <v>28</v>
      </c>
      <c r="H17" s="33" t="n">
        <v>29</v>
      </c>
    </row>
    <row r="18" ht="35" customHeight="1">
      <c r="B18" s="39" t="n"/>
      <c r="C18" s="39" t="n"/>
      <c r="D18" s="39" t="n"/>
      <c r="E18" s="39" t="n"/>
      <c r="F18" s="39" t="n"/>
      <c r="G18" s="35" t="n"/>
      <c r="H18" s="35" t="n"/>
    </row>
    <row r="19" ht="5" customHeight="1">
      <c r="B19" s="36" t="n"/>
      <c r="C19" s="36" t="n"/>
      <c r="D19" s="36" t="n"/>
      <c r="E19" s="36" t="n"/>
      <c r="F19" s="36" t="n"/>
      <c r="G19" s="36" t="n"/>
      <c r="H19" s="36" t="n"/>
    </row>
    <row r="20" ht="22" customHeight="1">
      <c r="B20" s="37" t="n">
        <v>30</v>
      </c>
      <c r="C20" s="37" t="n">
        <v>31</v>
      </c>
      <c r="D20" s="32" t="n">
        <v>1</v>
      </c>
      <c r="E20" s="32" t="n">
        <v>2</v>
      </c>
      <c r="F20" s="32" t="n">
        <v>3</v>
      </c>
      <c r="G20" s="32" t="n">
        <v>4</v>
      </c>
      <c r="H20" s="32" t="n">
        <v>5</v>
      </c>
    </row>
    <row r="21" ht="35" customHeight="1">
      <c r="B21" s="39" t="n"/>
      <c r="C21" s="39" t="n"/>
      <c r="D21" s="34" t="n"/>
      <c r="E21" s="34" t="n"/>
      <c r="F21" s="34" t="n"/>
      <c r="G21" s="34" t="n"/>
      <c r="H21" s="34" t="n"/>
    </row>
    <row r="22" ht="5" customHeight="1">
      <c r="B22" s="36" t="n"/>
      <c r="C22" s="36" t="n"/>
      <c r="D22" s="36" t="n"/>
      <c r="E22" s="36" t="n"/>
      <c r="F22" s="36" t="n"/>
      <c r="G22" s="36" t="n"/>
      <c r="H22" s="36" t="n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2:S20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2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  <col width="14" customWidth="1" min="13" max="13"/>
    <col width="14" customWidth="1" min="14" max="14"/>
    <col width="14" customWidth="1" min="15" max="15"/>
    <col width="14" customWidth="1" min="16" max="16"/>
    <col width="14" customWidth="1" min="17" max="17"/>
    <col width="14" customWidth="1" min="18" max="18"/>
    <col width="14" customWidth="1" min="19" max="19"/>
  </cols>
  <sheetData>
    <row r="1" ht="10" customHeight="1"/>
    <row r="2" ht="40" customHeight="1">
      <c r="A2" s="1" t="n"/>
      <c r="B2" s="30" t="inlineStr">
        <is>
          <t>📊  ANALYSE DES ÉCHÉANCES</t>
        </is>
      </c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</row>
    <row r="3" ht="20" customHeight="1">
      <c r="A3" s="1" t="n"/>
      <c r="B3" s="4" t="inlineStr">
        <is>
          <t>Tableau de synthèse et indicateurs de performance</t>
        </is>
      </c>
      <c r="C3" s="1" t="n"/>
      <c r="D3" s="1" t="n"/>
      <c r="E3" s="1" t="n"/>
      <c r="F3" s="1" t="n"/>
      <c r="G3" s="1" t="n"/>
      <c r="H3" s="1" t="n"/>
      <c r="I3" s="1" t="n"/>
      <c r="J3" s="1" t="n"/>
      <c r="K3" s="1" t="n"/>
      <c r="L3" s="1" t="n"/>
      <c r="M3" s="1" t="n"/>
      <c r="N3" s="1" t="n"/>
      <c r="O3" s="1" t="n"/>
      <c r="P3" s="1" t="n"/>
      <c r="Q3" s="1" t="n"/>
      <c r="R3" s="1" t="n"/>
      <c r="S3" s="1" t="n"/>
    </row>
    <row r="5" ht="22" customHeight="1">
      <c r="B5" s="41" t="inlineStr">
        <is>
          <t>Répartition par Catégorie</t>
        </is>
      </c>
    </row>
    <row r="6" ht="24" customHeight="1">
      <c r="B6" s="13" t="inlineStr">
        <is>
          <t>Catégorie</t>
        </is>
      </c>
      <c r="C6" s="13" t="inlineStr">
        <is>
          <t>Total</t>
        </is>
      </c>
      <c r="D6" s="13" t="inlineStr">
        <is>
          <t>En retard</t>
        </is>
      </c>
      <c r="E6" s="13" t="inlineStr">
        <is>
          <t>Cette semaine</t>
        </is>
      </c>
      <c r="F6" s="13" t="inlineStr">
        <is>
          <t>À venir</t>
        </is>
      </c>
      <c r="G6" s="13" t="inlineStr">
        <is>
          <t>Terminées</t>
        </is>
      </c>
      <c r="H6" s="13" t="inlineStr">
        <is>
          <t>Taux achèvement</t>
        </is>
      </c>
    </row>
    <row r="7" ht="22" customHeight="1">
      <c r="B7" s="21" t="inlineStr">
        <is>
          <t>Contrat</t>
        </is>
      </c>
      <c r="C7" s="20" t="n">
        <v>3</v>
      </c>
      <c r="D7" s="42" t="n">
        <v>1</v>
      </c>
      <c r="E7" s="20" t="n">
        <v>1</v>
      </c>
      <c r="F7" s="20" t="n">
        <v>1</v>
      </c>
      <c r="G7" s="20" t="n">
        <v>0</v>
      </c>
      <c r="H7" s="24" t="n">
        <v>0</v>
      </c>
    </row>
    <row r="8" ht="22" customHeight="1">
      <c r="B8" s="15" t="inlineStr">
        <is>
          <t>Fiscal</t>
        </is>
      </c>
      <c r="C8" s="14" t="n">
        <v>3</v>
      </c>
      <c r="D8" s="14" t="n">
        <v>0</v>
      </c>
      <c r="E8" s="14" t="n">
        <v>2</v>
      </c>
      <c r="F8" s="14" t="n">
        <v>0</v>
      </c>
      <c r="G8" s="14" t="n">
        <v>1</v>
      </c>
      <c r="H8" s="18" t="n">
        <v>0.3333333333333333</v>
      </c>
    </row>
    <row r="9" ht="22" customHeight="1">
      <c r="B9" s="21" t="inlineStr">
        <is>
          <t>RH</t>
        </is>
      </c>
      <c r="C9" s="20" t="n">
        <v>2</v>
      </c>
      <c r="D9" s="42" t="n">
        <v>1</v>
      </c>
      <c r="E9" s="20" t="n">
        <v>0</v>
      </c>
      <c r="F9" s="20" t="n">
        <v>1</v>
      </c>
      <c r="G9" s="20" t="n">
        <v>0</v>
      </c>
      <c r="H9" s="24" t="n">
        <v>0</v>
      </c>
    </row>
    <row r="10" ht="22" customHeight="1">
      <c r="B10" s="15" t="inlineStr">
        <is>
          <t>Juridique</t>
        </is>
      </c>
      <c r="C10" s="14" t="n">
        <v>2</v>
      </c>
      <c r="D10" s="14" t="n">
        <v>0</v>
      </c>
      <c r="E10" s="14" t="n">
        <v>0</v>
      </c>
      <c r="F10" s="14" t="n">
        <v>2</v>
      </c>
      <c r="G10" s="14" t="n">
        <v>0</v>
      </c>
      <c r="H10" s="18" t="n">
        <v>0</v>
      </c>
    </row>
    <row r="11" ht="22" customHeight="1">
      <c r="B11" s="21" t="inlineStr">
        <is>
          <t>Commercial</t>
        </is>
      </c>
      <c r="C11" s="20" t="n">
        <v>2</v>
      </c>
      <c r="D11" s="20" t="n">
        <v>0</v>
      </c>
      <c r="E11" s="20" t="n">
        <v>1</v>
      </c>
      <c r="F11" s="20" t="n">
        <v>1</v>
      </c>
      <c r="G11" s="20" t="n">
        <v>0</v>
      </c>
      <c r="H11" s="24" t="n">
        <v>0</v>
      </c>
    </row>
    <row r="12" ht="22" customHeight="1">
      <c r="B12" s="15" t="inlineStr">
        <is>
          <t>Technique</t>
        </is>
      </c>
      <c r="C12" s="14" t="n">
        <v>1</v>
      </c>
      <c r="D12" s="14" t="n">
        <v>0</v>
      </c>
      <c r="E12" s="14" t="n">
        <v>0</v>
      </c>
      <c r="F12" s="14" t="n">
        <v>1</v>
      </c>
      <c r="G12" s="14" t="n">
        <v>0</v>
      </c>
      <c r="H12" s="18" t="n">
        <v>0</v>
      </c>
    </row>
    <row r="13" ht="22" customHeight="1">
      <c r="B13" s="21" t="inlineStr">
        <is>
          <t>Conformité</t>
        </is>
      </c>
      <c r="C13" s="20" t="n">
        <v>3</v>
      </c>
      <c r="D13" s="20" t="n">
        <v>0</v>
      </c>
      <c r="E13" s="20" t="n">
        <v>1</v>
      </c>
      <c r="F13" s="20" t="n">
        <v>2</v>
      </c>
      <c r="G13" s="20" t="n">
        <v>0</v>
      </c>
      <c r="H13" s="24" t="n">
        <v>0</v>
      </c>
    </row>
    <row r="16" ht="22" customHeight="1">
      <c r="B16" s="41" t="inlineStr">
        <is>
          <t>Répartition par Priorité</t>
        </is>
      </c>
    </row>
    <row r="17" ht="24" customHeight="1">
      <c r="B17" s="43" t="inlineStr">
        <is>
          <t>Priorité</t>
        </is>
      </c>
      <c r="C17" s="43" t="inlineStr">
        <is>
          <t>Nombre</t>
        </is>
      </c>
      <c r="D17" s="43" t="inlineStr">
        <is>
          <t>% du total</t>
        </is>
      </c>
      <c r="E17" s="43" t="inlineStr">
        <is>
          <t>Moy. jours restants</t>
        </is>
      </c>
    </row>
    <row r="18" ht="22" customHeight="1">
      <c r="B18" s="5" t="inlineStr">
        <is>
          <t>Haute</t>
        </is>
      </c>
      <c r="C18" s="44" t="n">
        <v>8</v>
      </c>
      <c r="D18" s="45" t="n">
        <v>0.533</v>
      </c>
      <c r="E18" s="44" t="n">
        <v>12</v>
      </c>
    </row>
    <row r="19" ht="22" customHeight="1">
      <c r="B19" s="46" t="inlineStr">
        <is>
          <t>Moyenne</t>
        </is>
      </c>
      <c r="C19" s="47" t="n">
        <v>5</v>
      </c>
      <c r="D19" s="48" t="n">
        <v>0.333</v>
      </c>
      <c r="E19" s="47" t="n">
        <v>24</v>
      </c>
    </row>
    <row r="20" ht="22" customHeight="1">
      <c r="B20" s="49" t="inlineStr">
        <is>
          <t>Basse</t>
        </is>
      </c>
      <c r="C20" s="50" t="n">
        <v>2</v>
      </c>
      <c r="D20" s="51" t="n">
        <v>0.133</v>
      </c>
      <c r="E20" s="50" t="n">
        <v>18</v>
      </c>
    </row>
  </sheetData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2:D38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8" customWidth="1" min="2" max="2"/>
    <col width="55" customWidth="1" min="3" max="3"/>
    <col width="3" customWidth="1" min="4" max="4"/>
  </cols>
  <sheetData>
    <row r="1" ht="22" customHeight="1"/>
    <row r="2" ht="44" customHeight="1">
      <c r="A2" s="1" t="n"/>
      <c r="B2" s="30" t="inlineStr">
        <is>
          <t>📖  GUIDE D'UTILISATION</t>
        </is>
      </c>
      <c r="C2" s="1" t="n"/>
      <c r="D2" s="1" t="n"/>
    </row>
    <row r="3" ht="20" customHeight="1">
      <c r="A3" s="1" t="n"/>
      <c r="B3" s="4" t="inlineStr">
        <is>
          <t>Instructions complètes pour utiliser le gestionnaire d'échéances</t>
        </is>
      </c>
      <c r="C3" s="1" t="n"/>
      <c r="D3" s="1" t="n"/>
    </row>
    <row r="4" ht="22" customHeight="1"/>
    <row r="5" ht="24" customHeight="1">
      <c r="B5" s="52" t="inlineStr">
        <is>
          <t>🗂️  ONGLETS DISPONIBLES</t>
        </is>
      </c>
      <c r="C5" s="53" t="inlineStr"/>
    </row>
    <row r="6" ht="24" customHeight="1">
      <c r="B6" s="54" t="inlineStr">
        <is>
          <t>Tableau de Bord</t>
        </is>
      </c>
      <c r="C6" s="55" t="inlineStr">
        <is>
          <t>Liste principale de toutes vos échéances avec suivi dynamique des statuts.</t>
        </is>
      </c>
    </row>
    <row r="7" ht="24" customHeight="1">
      <c r="B7" s="54" t="inlineStr">
        <is>
          <t>Calendrier mensuel</t>
        </is>
      </c>
      <c r="C7" s="55" t="inlineStr">
        <is>
          <t>Vue calendrier du mois en cours avec mise en évidence d'aujourd'hui.</t>
        </is>
      </c>
    </row>
    <row r="8" ht="24" customHeight="1">
      <c r="B8" s="54" t="inlineStr">
        <is>
          <t>Analyse &amp; Stats</t>
        </is>
      </c>
      <c r="C8" s="55" t="inlineStr">
        <is>
          <t>Tableaux croisés et graphiques de répartition des échéances.</t>
        </is>
      </c>
    </row>
    <row r="9" ht="24" customHeight="1">
      <c r="B9" s="54" t="inlineStr">
        <is>
          <t>Guide d'utilisation</t>
        </is>
      </c>
      <c r="C9" s="55" t="inlineStr">
        <is>
          <t>Ce guide avec toutes les instructions détaillées.</t>
        </is>
      </c>
    </row>
    <row r="10" ht="22" customHeight="1"/>
    <row r="11" ht="24" customHeight="1">
      <c r="B11" s="56" t="inlineStr">
        <is>
          <t>➕  AJOUTER UNE ÉCHÉANCE</t>
        </is>
      </c>
      <c r="C11" s="57" t="inlineStr"/>
    </row>
    <row r="12" ht="24" customHeight="1">
      <c r="B12" s="58" t="inlineStr">
        <is>
          <t>1. Aller sur Tableau de Bord</t>
        </is>
      </c>
      <c r="C12" s="59" t="inlineStr">
        <is>
          <t>Cliquez sur l'onglet 'Tableau de Bord' en bas de l'écran.</t>
        </is>
      </c>
    </row>
    <row r="13" ht="24" customHeight="1">
      <c r="B13" s="60" t="inlineStr">
        <is>
          <t>2. Choisir une ligne vide</t>
        </is>
      </c>
      <c r="C13" s="61" t="inlineStr">
        <is>
          <t>Allez à la première ligne vide sous les données existantes (ligne 22+).</t>
        </is>
      </c>
    </row>
    <row r="14" ht="24" customHeight="1">
      <c r="B14" s="58" t="inlineStr">
        <is>
          <t>3. Saisir l'intitulé</t>
        </is>
      </c>
      <c r="C14" s="59" t="inlineStr">
        <is>
          <t>Colonne B : entrez le nom de l'échéance.</t>
        </is>
      </c>
    </row>
    <row r="15" ht="24" customHeight="1">
      <c r="B15" s="60" t="inlineStr">
        <is>
          <t>4. Saisir le responsable</t>
        </is>
      </c>
      <c r="C15" s="61" t="inlineStr">
        <is>
          <t>Colonne C : nom du responsable en charge.</t>
        </is>
      </c>
    </row>
    <row r="16" ht="24" customHeight="1">
      <c r="B16" s="58" t="inlineStr">
        <is>
          <t>5. Entrer les dates</t>
        </is>
      </c>
      <c r="C16" s="59" t="inlineStr">
        <is>
          <t>Colonnes D et E : format JJ/MM/AAAA. La colonne J calculera le statut automatiquement.</t>
        </is>
      </c>
    </row>
    <row r="17" ht="24" customHeight="1">
      <c r="B17" s="60" t="inlineStr">
        <is>
          <t>6. Sélectionner catégorie</t>
        </is>
      </c>
      <c r="C17" s="61" t="inlineStr">
        <is>
          <t>Colonne F : liste déroulante disponible (Contrat, Fiscal, RH, Juridique…).</t>
        </is>
      </c>
    </row>
    <row r="18" ht="24" customHeight="1">
      <c r="B18" s="58" t="inlineStr">
        <is>
          <t>7. Définir la priorité</t>
        </is>
      </c>
      <c r="C18" s="59" t="inlineStr">
        <is>
          <t>Colonne G : liste déroulante (Haute, Moyenne, Basse).</t>
        </is>
      </c>
    </row>
    <row r="19" ht="24" customHeight="1">
      <c r="B19" s="60" t="inlineStr">
        <is>
          <t>8. Saisir l'avancement</t>
        </is>
      </c>
      <c r="C19" s="61" t="inlineStr">
        <is>
          <t>Colonne I : entrez 0.75 pour 75%. La mise en forme % est automatique.</t>
        </is>
      </c>
    </row>
    <row r="20" ht="22" customHeight="1"/>
    <row r="21" ht="24" customHeight="1">
      <c r="B21" s="62" t="inlineStr">
        <is>
          <t>🎨  CODES COULEURS</t>
        </is>
      </c>
      <c r="C21" s="63" t="inlineStr"/>
    </row>
    <row r="22" ht="24" customHeight="1">
      <c r="B22" s="64" t="inlineStr">
        <is>
          <t>🔴 Rouge – En retard</t>
        </is>
      </c>
      <c r="C22" s="65" t="inlineStr">
        <is>
          <t>L'échéance est dépassée et non terminée. Action immédiate requise.</t>
        </is>
      </c>
    </row>
    <row r="23" ht="24" customHeight="1">
      <c r="B23" s="66" t="inlineStr">
        <is>
          <t>🟡 Orange – Cette semaine</t>
        </is>
      </c>
      <c r="C23" s="67" t="inlineStr">
        <is>
          <t>L'échéance arrive dans les 7 prochains jours. Vigilance requise.</t>
        </is>
      </c>
    </row>
    <row r="24" ht="24" customHeight="1">
      <c r="B24" s="68" t="inlineStr">
        <is>
          <t>🟢 Vert – À venir</t>
        </is>
      </c>
      <c r="C24" s="69" t="inlineStr">
        <is>
          <t>L'échéance est planifiée mais pas encore imminente.</t>
        </is>
      </c>
    </row>
    <row r="25" ht="24" customHeight="1">
      <c r="B25" s="54" t="inlineStr">
        <is>
          <t>🔵 Bleu – Terminé</t>
        </is>
      </c>
      <c r="C25" s="55" t="inlineStr">
        <is>
          <t>Avancement à 100%. L'échéance est clôturée.</t>
        </is>
      </c>
    </row>
    <row r="26" ht="22" customHeight="1"/>
    <row r="27" ht="24" customHeight="1">
      <c r="B27" s="70" t="inlineStr">
        <is>
          <t>⚙️  FORMULES AUTOMATIQUES</t>
        </is>
      </c>
      <c r="C27" s="71" t="inlineStr"/>
    </row>
    <row r="28" ht="24" customHeight="1">
      <c r="B28" s="58" t="inlineStr">
        <is>
          <t>Colonne J – Statut</t>
        </is>
      </c>
      <c r="C28" s="59" t="inlineStr">
        <is>
          <t>Calculé automatiquement en fonction de la date d'échéance et de l'avancement.</t>
        </is>
      </c>
    </row>
    <row r="29" ht="24" customHeight="1">
      <c r="B29" s="60" t="inlineStr">
        <is>
          <t>Colonne K – Jours restants</t>
        </is>
      </c>
      <c r="C29" s="61" t="inlineStr">
        <is>
          <t>Nombre de jours entre aujourd'hui et la date d'échéance (négatif = retard).</t>
        </is>
      </c>
    </row>
    <row r="30" ht="24" customHeight="1">
      <c r="B30" s="58" t="inlineStr">
        <is>
          <t>KPI ligne 4</t>
        </is>
      </c>
      <c r="C30" s="59" t="inlineStr">
        <is>
          <t>Les compteurs se mettent à jour automatiquement à chaque modification.</t>
        </is>
      </c>
    </row>
    <row r="31" ht="22" customHeight="1"/>
    <row r="32" ht="24" customHeight="1">
      <c r="B32" s="52" t="inlineStr">
        <is>
          <t>💡  CONSEILS</t>
        </is>
      </c>
      <c r="C32" s="53" t="inlineStr"/>
    </row>
    <row r="33" ht="24" customHeight="1">
      <c r="B33" s="58" t="inlineStr">
        <is>
          <t>Tri et filtres</t>
        </is>
      </c>
      <c r="C33" s="59" t="inlineStr">
        <is>
          <t>Utilisez Données → Filtrer pour filtrer par statut, catégorie ou responsable.</t>
        </is>
      </c>
    </row>
    <row r="34" ht="24" customHeight="1">
      <c r="B34" s="60" t="inlineStr">
        <is>
          <t>Impression</t>
        </is>
      </c>
      <c r="C34" s="61" t="inlineStr">
        <is>
          <t>Mise en page recommandée : Paysage, A4, ajuster à 1 page en largeur.</t>
        </is>
      </c>
    </row>
    <row r="35" ht="24" customHeight="1">
      <c r="B35" s="58" t="inlineStr">
        <is>
          <t>Sauvegarde</t>
        </is>
      </c>
      <c r="C35" s="59" t="inlineStr">
        <is>
          <t>Enregistrez régulièrement. Activez la sauvegarde automatique si possible.</t>
        </is>
      </c>
    </row>
    <row r="36" ht="24" customHeight="1">
      <c r="B36" s="60" t="inlineStr">
        <is>
          <t>Archivage</t>
        </is>
      </c>
      <c r="C36" s="61" t="inlineStr">
        <is>
          <t>Déplacez les échéances terminées vers une feuille d'archive en fin de mois.</t>
        </is>
      </c>
    </row>
    <row r="37" ht="22" customHeight="1"/>
    <row r="38" ht="28" customHeight="1">
      <c r="B38" s="72" t="inlineStr">
        <is>
          <t>© Gestionnaire d'Échéances – Généré le 03 March 2026</t>
        </is>
      </c>
      <c r="C38" s="73" t="inlineStr">
        <is>
          <t>Modèle Excel professionnel – Tous droits réservés</t>
        </is>
      </c>
    </row>
    <row r="39" ht="22" customHeight="1"/>
    <row r="40" ht="22" customHeight="1"/>
    <row r="41" ht="22" customHeight="1"/>
    <row r="42" ht="22" customHeight="1"/>
    <row r="43" ht="22" customHeight="1"/>
    <row r="44" ht="22" customHeight="1"/>
    <row r="45" ht="22" customHeight="1"/>
    <row r="46" ht="22" customHeight="1"/>
    <row r="47" ht="22" customHeight="1"/>
    <row r="48" ht="22" customHeight="1"/>
    <row r="49" ht="22" customHeight="1"/>
    <row r="50" ht="22" customHeight="1"/>
    <row r="51" ht="22" customHeight="1"/>
    <row r="52" ht="22" customHeight="1"/>
    <row r="53" ht="22" customHeight="1"/>
    <row r="54" ht="22" customHeight="1"/>
    <row r="55" ht="22" customHeight="1"/>
    <row r="56" ht="22" customHeight="1"/>
    <row r="57" ht="22" customHeight="1"/>
    <row r="58" ht="22" customHeight="1"/>
    <row r="59" ht="22" customHeight="1"/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2026-03-03T21:13:52Z</dcterms:created>
  <dcterms:modified xmlns:dcterms="http://purl.org/dc/terms/" xmlns:xsi="http://www.w3.org/2001/XMLSchema-instance" xsi:type="dcterms:W3CDTF">2026-03-03T21:13:52Z</dcterms:modified>
</cp:coreProperties>
</file>