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on de Commande" sheetId="1" state="visible" r:id="rId1"/>
    <sheet xmlns:r="http://schemas.openxmlformats.org/officeDocument/2006/relationships" name="Catalogue Articles" sheetId="2" state="visible" r:id="rId2"/>
    <sheet xmlns:r="http://schemas.openxmlformats.org/officeDocument/2006/relationships" name="Tableau de Bord" sheetId="3" state="visible" r:id="rId3"/>
    <sheet xmlns:r="http://schemas.openxmlformats.org/officeDocument/2006/relationships" name="Instructions" sheetId="4" state="visible" r:id="rId4"/>
  </sheets>
  <definedNames>
    <definedName name="_xlnm.Print_Area" localSheetId="0">'Bon de Commande'!$A$1:$G$49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+#,##0.00 €;-#,##0.00 €"/>
  </numFmts>
  <fonts count="31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color rgb="00DBEAFE"/>
      <sz val="11"/>
    </font>
    <font>
      <name val="Calibri"/>
      <b val="1"/>
      <color rgb="00FFFFFF"/>
      <sz val="13"/>
    </font>
    <font>
      <name val="Calibri"/>
      <i val="1"/>
      <color rgb="00DBEAFE"/>
      <sz val="11"/>
    </font>
    <font>
      <name val="Calibri"/>
      <b val="1"/>
      <color rgb="00DBEAFE"/>
      <sz val="10"/>
    </font>
    <font>
      <name val="Calibri"/>
      <b val="1"/>
      <color rgb="00FFFFFF"/>
      <sz val="11"/>
    </font>
    <font>
      <name val="Calibri"/>
      <b val="1"/>
      <color rgb="00F59E0B"/>
      <sz val="10"/>
    </font>
    <font>
      <name val="Calibri"/>
      <b val="1"/>
      <color rgb="00FFFFFF"/>
      <sz val="10"/>
    </font>
    <font>
      <name val="Calibri"/>
      <b val="1"/>
      <color rgb="001E3A8A"/>
      <sz val="9"/>
    </font>
    <font>
      <name val="Calibri"/>
      <color rgb="00111827"/>
      <sz val="9"/>
    </font>
    <font>
      <name val="Calibri"/>
      <b val="1"/>
      <color rgb="001E3A8A"/>
      <sz val="8"/>
    </font>
    <font>
      <name val="Calibri"/>
      <color rgb="001E3A8A"/>
      <sz val="10"/>
    </font>
    <font>
      <name val="Calibri"/>
      <color rgb="00111827"/>
      <sz val="10"/>
    </font>
    <font>
      <name val="Calibri"/>
      <color rgb="00F59E0B"/>
      <sz val="10"/>
    </font>
    <font>
      <name val="Calibri"/>
      <b val="1"/>
      <color rgb="001E3A8A"/>
      <sz val="10"/>
    </font>
    <font>
      <name val="Calibri"/>
      <b val="1"/>
      <color rgb="001E3A8A"/>
      <sz val="11"/>
    </font>
    <font>
      <name val="Calibri"/>
      <i val="1"/>
      <color rgb="00111827"/>
      <sz val="8"/>
    </font>
    <font>
      <name val="Calibri"/>
      <color rgb="00111827"/>
      <sz val="8"/>
    </font>
    <font>
      <name val="Calibri"/>
      <b val="1"/>
      <color rgb="00FFFFFF"/>
      <sz val="18"/>
    </font>
    <font>
      <name val="Calibri"/>
      <i val="1"/>
      <color rgb="001E3A8A"/>
      <sz val="10"/>
    </font>
    <font>
      <name val="Calibri"/>
      <b val="1"/>
      <color rgb="001E3A8A"/>
      <sz val="16"/>
    </font>
    <font>
      <name val="Calibri"/>
      <b val="1"/>
      <color rgb="00F59E0B"/>
      <sz val="8"/>
    </font>
    <font>
      <name val="Calibri"/>
      <b val="1"/>
      <color rgb="00F59E0B"/>
      <sz val="16"/>
    </font>
    <font>
      <name val="Calibri"/>
      <b val="1"/>
      <color rgb="0010B981"/>
      <sz val="8"/>
    </font>
    <font>
      <name val="Calibri"/>
      <b val="1"/>
      <color rgb="0010B981"/>
      <sz val="16"/>
    </font>
    <font>
      <name val="Calibri"/>
      <b val="1"/>
      <color rgb="00EF4444"/>
      <sz val="8"/>
    </font>
    <font>
      <name val="Calibri"/>
      <b val="1"/>
      <color rgb="00EF4444"/>
      <sz val="16"/>
    </font>
    <font>
      <name val="Calibri"/>
      <b val="1"/>
      <color rgb="00FFFFFF"/>
      <sz val="9"/>
    </font>
    <font>
      <name val="Calibri"/>
      <b val="1"/>
      <color rgb="0010B981"/>
      <sz val="9"/>
    </font>
    <font>
      <name val="Calibri"/>
      <b val="1"/>
      <color rgb="00FFFFFF"/>
      <sz val="12"/>
    </font>
  </fonts>
  <fills count="20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EFF6FF"/>
      </patternFill>
    </fill>
    <fill>
      <patternFill patternType="solid">
        <fgColor rgb="00F0FDF4"/>
      </patternFill>
    </fill>
    <fill>
      <patternFill patternType="solid">
        <fgColor rgb="00FFFBEB"/>
      </patternFill>
    </fill>
    <fill>
      <patternFill patternType="solid">
        <fgColor rgb="00FDF4FF"/>
      </patternFill>
    </fill>
    <fill>
      <patternFill patternType="solid">
        <fgColor rgb="00FFF7ED"/>
      </patternFill>
    </fill>
    <fill>
      <patternFill patternType="solid">
        <fgColor rgb="00F0FDFA"/>
      </patternFill>
    </fill>
    <fill>
      <patternFill patternType="solid">
        <fgColor rgb="00FEF2F2"/>
      </patternFill>
    </fill>
    <fill>
      <patternFill patternType="solid">
        <fgColor rgb="00FEFCE8"/>
      </patternFill>
    </fill>
    <fill>
      <patternFill patternType="solid">
        <fgColor rgb="00F9FAFB"/>
      </patternFill>
    </fill>
    <fill>
      <patternFill patternType="solid">
        <fgColor rgb="00F5F3FF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FEE2E2"/>
      </patternFill>
    </fill>
  </fills>
  <borders count="30">
    <border>
      <left/>
      <right/>
      <top/>
      <bottom/>
      <diagonal/>
    </border>
    <border>
      <left style="thin">
        <color rgb="00BFDBFE"/>
      </left>
      <right style="thin">
        <color rgb="00BFDBFE"/>
      </right>
      <top style="thin">
        <color rgb="00BFDBFE"/>
      </top>
      <bottom style="thin">
        <color rgb="00BFDBFE"/>
      </bottom>
    </border>
    <border>
      <left/>
      <right/>
      <top style="thin">
        <color rgb="00BFDBFE"/>
      </top>
      <bottom/>
      <diagonal/>
    </border>
    <border>
      <left/>
      <right style="thin">
        <color rgb="00BFDBFE"/>
      </right>
      <top style="thin">
        <color rgb="00BFDBFE"/>
      </top>
      <bottom/>
      <diagonal/>
    </border>
    <border>
      <left/>
      <right style="thin">
        <color rgb="00BFDBFE"/>
      </right>
      <top style="thin">
        <color rgb="00BFDBFE"/>
      </top>
      <bottom style="thin">
        <color rgb="00BFDBFE"/>
      </bottom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/>
      <right/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 style="thin">
        <color rgb="001E3A8A"/>
      </bottom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  <border>
      <left style="thin">
        <color rgb="003B82F6"/>
      </left>
      <right style="thin">
        <color rgb="003B82F6"/>
      </right>
      <top style="thin">
        <color rgb="003B82F6"/>
      </top>
      <bottom style="thin">
        <color rgb="003B82F6"/>
      </bottom>
    </border>
    <border>
      <left/>
      <right/>
      <top style="thin">
        <color rgb="003B82F6"/>
      </top>
      <bottom/>
      <diagonal/>
    </border>
    <border>
      <left/>
      <right style="thin">
        <color rgb="003B82F6"/>
      </right>
      <top style="thin">
        <color rgb="003B82F6"/>
      </top>
      <bottom/>
      <diagonal/>
    </border>
    <border>
      <left/>
      <right/>
      <top style="thin">
        <color rgb="003B82F6"/>
      </top>
      <bottom style="thin">
        <color rgb="003B82F6"/>
      </bottom>
      <diagonal/>
    </border>
    <border>
      <left/>
      <right style="thin">
        <color rgb="003B82F6"/>
      </right>
      <top style="thin">
        <color rgb="003B82F6"/>
      </top>
      <bottom style="thin">
        <color rgb="003B82F6"/>
      </bottom>
      <diagonal/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 style="thin">
        <color rgb="0010B981"/>
      </left>
      <right style="thin">
        <color rgb="0010B981"/>
      </right>
      <top style="thin">
        <color rgb="0010B981"/>
      </top>
      <bottom style="thin">
        <color rgb="0010B981"/>
      </bottom>
    </border>
    <border>
      <left style="thin">
        <color rgb="00EF4444"/>
      </left>
      <right style="thin">
        <color rgb="00EF4444"/>
      </right>
      <top style="thin">
        <color rgb="00EF4444"/>
      </top>
      <bottom style="thin">
        <color rgb="00EF4444"/>
      </bottom>
    </border>
    <border>
      <left/>
      <right/>
      <top style="thin">
        <color rgb="00FFFFFF"/>
      </top>
      <bottom/>
      <diagonal/>
    </border>
    <border>
      <left/>
      <right style="thin">
        <color rgb="00FFFFFF"/>
      </right>
      <top style="thin">
        <color rgb="00FFFFFF"/>
      </top>
      <bottom/>
      <diagonal/>
    </border>
    <border>
      <left/>
      <right style="thin">
        <color rgb="00FFFFFF"/>
      </right>
      <top style="thin">
        <color rgb="00FFFFFF"/>
      </top>
      <bottom style="thin">
        <color rgb="00FFFFFF"/>
      </bottom>
      <diagonal/>
    </border>
  </borders>
  <cellStyleXfs count="1">
    <xf numFmtId="0" fontId="0" fillId="0" borderId="0"/>
  </cellStyleXfs>
  <cellXfs count="12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right" vertical="center"/>
    </xf>
    <xf numFmtId="0" fontId="6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center" vertical="center"/>
    </xf>
    <xf numFmtId="0" fontId="0" fillId="6" borderId="0" pivotButton="0" quotePrefix="0" xfId="0"/>
    <xf numFmtId="0" fontId="9" fillId="4" borderId="1" applyAlignment="1" pivotButton="0" quotePrefix="0" xfId="0">
      <alignment horizontal="right" vertical="center"/>
    </xf>
    <xf numFmtId="0" fontId="10" fillId="5" borderId="1" applyAlignment="1" pivotButton="0" quotePrefix="0" xfId="0">
      <alignment horizontal="left" vertical="center"/>
    </xf>
    <xf numFmtId="0" fontId="0" fillId="0" borderId="4" pivotButton="0" quotePrefix="0" xfId="0"/>
    <xf numFmtId="0" fontId="8" fillId="2" borderId="0" applyAlignment="1" pivotButton="0" quotePrefix="0" xfId="0">
      <alignment horizontal="center" vertical="center"/>
    </xf>
    <xf numFmtId="0" fontId="11" fillId="6" borderId="5" applyAlignment="1" pivotButton="0" quotePrefix="0" xfId="0">
      <alignment horizontal="center" vertical="center"/>
    </xf>
    <xf numFmtId="0" fontId="0" fillId="5" borderId="0" pivotButton="0" quotePrefix="0" xfId="0"/>
    <xf numFmtId="0" fontId="10" fillId="5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10" fillId="5" borderId="5" applyAlignment="1" pivotButton="0" quotePrefix="0" xfId="0">
      <alignment horizontal="right" vertical="center"/>
    </xf>
    <xf numFmtId="0" fontId="10" fillId="5" borderId="5" applyAlignment="1" pivotButton="0" quotePrefix="0" xfId="0">
      <alignment horizontal="left" vertical="center"/>
    </xf>
    <xf numFmtId="0" fontId="9" fillId="5" borderId="5" applyAlignment="1" pivotButton="0" quotePrefix="0" xfId="0">
      <alignment horizontal="center" vertical="center"/>
    </xf>
    <xf numFmtId="164" fontId="10" fillId="5" borderId="5" applyAlignment="1" pivotButton="0" quotePrefix="0" xfId="0">
      <alignment horizontal="right" vertical="center"/>
    </xf>
    <xf numFmtId="0" fontId="10" fillId="6" borderId="5" applyAlignment="1" pivotButton="0" quotePrefix="0" xfId="0">
      <alignment horizontal="center" vertical="center"/>
    </xf>
    <xf numFmtId="0" fontId="10" fillId="6" borderId="5" applyAlignment="1" pivotButton="0" quotePrefix="0" xfId="0">
      <alignment horizontal="right" vertical="center"/>
    </xf>
    <xf numFmtId="0" fontId="10" fillId="6" borderId="5" applyAlignment="1" pivotButton="0" quotePrefix="0" xfId="0">
      <alignment horizontal="left" vertical="center"/>
    </xf>
    <xf numFmtId="0" fontId="9" fillId="6" borderId="5" applyAlignment="1" pivotButton="0" quotePrefix="0" xfId="0">
      <alignment horizontal="center" vertical="center"/>
    </xf>
    <xf numFmtId="164" fontId="10" fillId="6" borderId="5" applyAlignment="1" pivotButton="0" quotePrefix="0" xfId="0">
      <alignment horizontal="right" vertical="center"/>
    </xf>
    <xf numFmtId="0" fontId="12" fillId="5" borderId="5" applyAlignment="1" pivotButton="0" quotePrefix="0" xfId="0">
      <alignment horizontal="right" vertical="center"/>
    </xf>
    <xf numFmtId="0" fontId="0" fillId="0" borderId="9" pivotButton="0" quotePrefix="0" xfId="0"/>
    <xf numFmtId="164" fontId="13" fillId="5" borderId="5" applyAlignment="1" pivotButton="0" quotePrefix="0" xfId="0">
      <alignment horizontal="right" vertical="center"/>
    </xf>
    <xf numFmtId="164" fontId="14" fillId="5" borderId="5" applyAlignment="1" pivotButton="0" quotePrefix="0" xfId="0">
      <alignment horizontal="right" vertical="center"/>
    </xf>
    <xf numFmtId="0" fontId="15" fillId="6" borderId="10" applyAlignment="1" pivotButton="0" quotePrefix="0" xfId="0">
      <alignment horizontal="right" vertical="center"/>
    </xf>
    <xf numFmtId="0" fontId="0" fillId="0" borderId="13" pivotButton="0" quotePrefix="0" xfId="0"/>
    <xf numFmtId="164" fontId="16" fillId="6" borderId="10" applyAlignment="1" pivotButton="0" quotePrefix="0" xfId="0">
      <alignment horizontal="right" vertical="center"/>
    </xf>
    <xf numFmtId="0" fontId="8" fillId="2" borderId="10" applyAlignment="1" pivotButton="0" quotePrefix="0" xfId="0">
      <alignment horizontal="right" vertical="center"/>
    </xf>
    <xf numFmtId="164" fontId="6" fillId="2" borderId="1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 vertical="center"/>
    </xf>
    <xf numFmtId="0" fontId="17" fillId="5" borderId="14" applyAlignment="1" pivotButton="0" quotePrefix="0" xfId="0">
      <alignment horizontal="left" vertical="center" wrapText="1"/>
    </xf>
    <xf numFmtId="0" fontId="0" fillId="0" borderId="17" pivotButton="0" quotePrefix="0" xfId="0"/>
    <xf numFmtId="0" fontId="0" fillId="0" borderId="18" pivotButton="0" quotePrefix="0" xfId="0"/>
    <xf numFmtId="0" fontId="18" fillId="6" borderId="14" applyAlignment="1" pivotButton="0" quotePrefix="0" xfId="0">
      <alignment horizontal="left" vertical="center" wrapText="1"/>
    </xf>
    <xf numFmtId="0" fontId="18" fillId="5" borderId="14" applyAlignment="1" pivotButton="0" quotePrefix="0" xfId="0">
      <alignment horizontal="left" vertical="center" wrapText="1"/>
    </xf>
    <xf numFmtId="0" fontId="9" fillId="4" borderId="0" applyAlignment="1" pivotButton="0" quotePrefix="0" xfId="0">
      <alignment horizontal="center" vertical="center"/>
    </xf>
    <xf numFmtId="0" fontId="0" fillId="5" borderId="19" pivotButton="0" quotePrefix="0" xfId="0"/>
    <xf numFmtId="0" fontId="0" fillId="0" borderId="22" pivotButton="0" quotePrefix="0" xfId="0"/>
    <xf numFmtId="0" fontId="0" fillId="0" borderId="23" pivotButton="0" quotePrefix="0" xfId="0"/>
    <xf numFmtId="0" fontId="19" fillId="2" borderId="0" applyAlignment="1" pivotButton="0" quotePrefix="0" xfId="0">
      <alignment horizontal="center" vertical="center"/>
    </xf>
    <xf numFmtId="0" fontId="20" fillId="4" borderId="0" applyAlignment="1" pivotButton="0" quotePrefix="0" xfId="0">
      <alignment horizontal="center" vertical="center"/>
    </xf>
    <xf numFmtId="0" fontId="10" fillId="7" borderId="5" applyAlignment="1" pivotButton="0" quotePrefix="0" xfId="0">
      <alignment horizontal="center" vertical="center"/>
    </xf>
    <xf numFmtId="0" fontId="10" fillId="7" borderId="5" applyAlignment="1" pivotButton="0" quotePrefix="0" xfId="0">
      <alignment horizontal="left" vertical="center"/>
    </xf>
    <xf numFmtId="164" fontId="10" fillId="7" borderId="5" applyAlignment="1" pivotButton="0" quotePrefix="0" xfId="0">
      <alignment horizontal="center" vertical="center"/>
    </xf>
    <xf numFmtId="9" fontId="10" fillId="7" borderId="5" applyAlignment="1" pivotButton="0" quotePrefix="0" xfId="0">
      <alignment horizontal="center" vertical="center"/>
    </xf>
    <xf numFmtId="164" fontId="9" fillId="7" borderId="5" applyAlignment="1" pivotButton="0" quotePrefix="0" xfId="0">
      <alignment horizontal="center" vertical="center"/>
    </xf>
    <xf numFmtId="0" fontId="10" fillId="8" borderId="5" applyAlignment="1" pivotButton="0" quotePrefix="0" xfId="0">
      <alignment horizontal="center" vertical="center"/>
    </xf>
    <xf numFmtId="0" fontId="10" fillId="8" borderId="5" applyAlignment="1" pivotButton="0" quotePrefix="0" xfId="0">
      <alignment horizontal="left" vertical="center"/>
    </xf>
    <xf numFmtId="164" fontId="10" fillId="8" borderId="5" applyAlignment="1" pivotButton="0" quotePrefix="0" xfId="0">
      <alignment horizontal="center" vertical="center"/>
    </xf>
    <xf numFmtId="9" fontId="10" fillId="8" borderId="5" applyAlignment="1" pivotButton="0" quotePrefix="0" xfId="0">
      <alignment horizontal="center" vertical="center"/>
    </xf>
    <xf numFmtId="164" fontId="9" fillId="8" borderId="5" applyAlignment="1" pivotButton="0" quotePrefix="0" xfId="0">
      <alignment horizontal="center" vertical="center"/>
    </xf>
    <xf numFmtId="0" fontId="10" fillId="9" borderId="5" applyAlignment="1" pivotButton="0" quotePrefix="0" xfId="0">
      <alignment horizontal="center" vertical="center"/>
    </xf>
    <xf numFmtId="0" fontId="10" fillId="9" borderId="5" applyAlignment="1" pivotButton="0" quotePrefix="0" xfId="0">
      <alignment horizontal="left" vertical="center"/>
    </xf>
    <xf numFmtId="164" fontId="10" fillId="9" borderId="5" applyAlignment="1" pivotButton="0" quotePrefix="0" xfId="0">
      <alignment horizontal="center" vertical="center"/>
    </xf>
    <xf numFmtId="9" fontId="10" fillId="9" borderId="5" applyAlignment="1" pivotButton="0" quotePrefix="0" xfId="0">
      <alignment horizontal="center" vertical="center"/>
    </xf>
    <xf numFmtId="164" fontId="9" fillId="9" borderId="5" applyAlignment="1" pivotButton="0" quotePrefix="0" xfId="0">
      <alignment horizontal="center" vertical="center"/>
    </xf>
    <xf numFmtId="0" fontId="10" fillId="10" borderId="5" applyAlignment="1" pivotButton="0" quotePrefix="0" xfId="0">
      <alignment horizontal="center" vertical="center"/>
    </xf>
    <xf numFmtId="0" fontId="10" fillId="10" borderId="5" applyAlignment="1" pivotButton="0" quotePrefix="0" xfId="0">
      <alignment horizontal="left" vertical="center"/>
    </xf>
    <xf numFmtId="164" fontId="10" fillId="10" borderId="5" applyAlignment="1" pivotButton="0" quotePrefix="0" xfId="0">
      <alignment horizontal="center" vertical="center"/>
    </xf>
    <xf numFmtId="9" fontId="10" fillId="10" borderId="5" applyAlignment="1" pivotButton="0" quotePrefix="0" xfId="0">
      <alignment horizontal="center" vertical="center"/>
    </xf>
    <xf numFmtId="164" fontId="9" fillId="10" borderId="5" applyAlignment="1" pivotButton="0" quotePrefix="0" xfId="0">
      <alignment horizontal="center" vertical="center"/>
    </xf>
    <xf numFmtId="0" fontId="10" fillId="11" borderId="5" applyAlignment="1" pivotButton="0" quotePrefix="0" xfId="0">
      <alignment horizontal="center" vertical="center"/>
    </xf>
    <xf numFmtId="0" fontId="10" fillId="11" borderId="5" applyAlignment="1" pivotButton="0" quotePrefix="0" xfId="0">
      <alignment horizontal="left" vertical="center"/>
    </xf>
    <xf numFmtId="164" fontId="10" fillId="11" borderId="5" applyAlignment="1" pivotButton="0" quotePrefix="0" xfId="0">
      <alignment horizontal="center" vertical="center"/>
    </xf>
    <xf numFmtId="9" fontId="10" fillId="11" borderId="5" applyAlignment="1" pivotButton="0" quotePrefix="0" xfId="0">
      <alignment horizontal="center" vertical="center"/>
    </xf>
    <xf numFmtId="164" fontId="9" fillId="11" borderId="5" applyAlignment="1" pivotButton="0" quotePrefix="0" xfId="0">
      <alignment horizontal="center" vertical="center"/>
    </xf>
    <xf numFmtId="0" fontId="10" fillId="12" borderId="5" applyAlignment="1" pivotButton="0" quotePrefix="0" xfId="0">
      <alignment horizontal="center" vertical="center"/>
    </xf>
    <xf numFmtId="0" fontId="10" fillId="12" borderId="5" applyAlignment="1" pivotButton="0" quotePrefix="0" xfId="0">
      <alignment horizontal="left" vertical="center"/>
    </xf>
    <xf numFmtId="164" fontId="10" fillId="12" borderId="5" applyAlignment="1" pivotButton="0" quotePrefix="0" xfId="0">
      <alignment horizontal="center" vertical="center"/>
    </xf>
    <xf numFmtId="9" fontId="10" fillId="12" borderId="5" applyAlignment="1" pivotButton="0" quotePrefix="0" xfId="0">
      <alignment horizontal="center" vertical="center"/>
    </xf>
    <xf numFmtId="164" fontId="9" fillId="12" borderId="5" applyAlignment="1" pivotButton="0" quotePrefix="0" xfId="0">
      <alignment horizontal="center" vertical="center"/>
    </xf>
    <xf numFmtId="0" fontId="10" fillId="13" borderId="5" applyAlignment="1" pivotButton="0" quotePrefix="0" xfId="0">
      <alignment horizontal="center" vertical="center"/>
    </xf>
    <xf numFmtId="0" fontId="10" fillId="13" borderId="5" applyAlignment="1" pivotButton="0" quotePrefix="0" xfId="0">
      <alignment horizontal="left" vertical="center"/>
    </xf>
    <xf numFmtId="164" fontId="10" fillId="13" borderId="5" applyAlignment="1" pivotButton="0" quotePrefix="0" xfId="0">
      <alignment horizontal="center" vertical="center"/>
    </xf>
    <xf numFmtId="9" fontId="10" fillId="13" borderId="5" applyAlignment="1" pivotButton="0" quotePrefix="0" xfId="0">
      <alignment horizontal="center" vertical="center"/>
    </xf>
    <xf numFmtId="164" fontId="9" fillId="13" borderId="5" applyAlignment="1" pivotButton="0" quotePrefix="0" xfId="0">
      <alignment horizontal="center" vertical="center"/>
    </xf>
    <xf numFmtId="0" fontId="10" fillId="14" borderId="5" applyAlignment="1" pivotButton="0" quotePrefix="0" xfId="0">
      <alignment horizontal="center" vertical="center"/>
    </xf>
    <xf numFmtId="0" fontId="10" fillId="14" borderId="5" applyAlignment="1" pivotButton="0" quotePrefix="0" xfId="0">
      <alignment horizontal="left" vertical="center"/>
    </xf>
    <xf numFmtId="164" fontId="10" fillId="14" borderId="5" applyAlignment="1" pivotButton="0" quotePrefix="0" xfId="0">
      <alignment horizontal="center" vertical="center"/>
    </xf>
    <xf numFmtId="9" fontId="10" fillId="14" borderId="5" applyAlignment="1" pivotButton="0" quotePrefix="0" xfId="0">
      <alignment horizontal="center" vertical="center"/>
    </xf>
    <xf numFmtId="164" fontId="9" fillId="14" borderId="5" applyAlignment="1" pivotButton="0" quotePrefix="0" xfId="0">
      <alignment horizontal="center" vertical="center"/>
    </xf>
    <xf numFmtId="0" fontId="10" fillId="15" borderId="5" applyAlignment="1" pivotButton="0" quotePrefix="0" xfId="0">
      <alignment horizontal="center" vertical="center"/>
    </xf>
    <xf numFmtId="0" fontId="10" fillId="15" borderId="5" applyAlignment="1" pivotButton="0" quotePrefix="0" xfId="0">
      <alignment horizontal="left" vertical="center"/>
    </xf>
    <xf numFmtId="164" fontId="10" fillId="15" borderId="5" applyAlignment="1" pivotButton="0" quotePrefix="0" xfId="0">
      <alignment horizontal="center" vertical="center"/>
    </xf>
    <xf numFmtId="9" fontId="10" fillId="15" borderId="5" applyAlignment="1" pivotButton="0" quotePrefix="0" xfId="0">
      <alignment horizontal="center" vertical="center"/>
    </xf>
    <xf numFmtId="164" fontId="9" fillId="15" borderId="5" applyAlignment="1" pivotButton="0" quotePrefix="0" xfId="0">
      <alignment horizontal="center" vertical="center"/>
    </xf>
    <xf numFmtId="0" fontId="10" fillId="16" borderId="5" applyAlignment="1" pivotButton="0" quotePrefix="0" xfId="0">
      <alignment horizontal="center" vertical="center"/>
    </xf>
    <xf numFmtId="0" fontId="10" fillId="16" borderId="5" applyAlignment="1" pivotButton="0" quotePrefix="0" xfId="0">
      <alignment horizontal="left" vertical="center"/>
    </xf>
    <xf numFmtId="164" fontId="10" fillId="16" borderId="5" applyAlignment="1" pivotButton="0" quotePrefix="0" xfId="0">
      <alignment horizontal="center" vertical="center"/>
    </xf>
    <xf numFmtId="9" fontId="10" fillId="16" borderId="5" applyAlignment="1" pivotButton="0" quotePrefix="0" xfId="0">
      <alignment horizontal="center" vertical="center"/>
    </xf>
    <xf numFmtId="164" fontId="9" fillId="16" borderId="5" applyAlignment="1" pivotButton="0" quotePrefix="0" xfId="0">
      <alignment horizontal="center" vertical="center"/>
    </xf>
    <xf numFmtId="0" fontId="9" fillId="4" borderId="5" applyAlignment="1" pivotButton="0" quotePrefix="0" xfId="0">
      <alignment horizontal="right" vertical="center"/>
    </xf>
    <xf numFmtId="1" fontId="15" fillId="5" borderId="5" applyAlignment="1" pivotButton="0" quotePrefix="0" xfId="0">
      <alignment horizontal="right" vertical="center"/>
    </xf>
    <xf numFmtId="164" fontId="15" fillId="6" borderId="5" applyAlignment="1" pivotButton="0" quotePrefix="0" xfId="0">
      <alignment horizontal="right" vertical="center"/>
    </xf>
    <xf numFmtId="164" fontId="15" fillId="5" borderId="5" applyAlignment="1" pivotButton="0" quotePrefix="0" xfId="0">
      <alignment horizontal="right" vertical="center"/>
    </xf>
    <xf numFmtId="0" fontId="11" fillId="4" borderId="10" applyAlignment="1" pivotButton="0" quotePrefix="0" xfId="0">
      <alignment horizontal="center" vertical="center"/>
    </xf>
    <xf numFmtId="0" fontId="22" fillId="17" borderId="24" applyAlignment="1" pivotButton="0" quotePrefix="0" xfId="0">
      <alignment horizontal="center" vertical="center"/>
    </xf>
    <xf numFmtId="0" fontId="24" fillId="18" borderId="25" applyAlignment="1" pivotButton="0" quotePrefix="0" xfId="0">
      <alignment horizontal="center" vertical="center"/>
    </xf>
    <xf numFmtId="0" fontId="26" fillId="19" borderId="26" applyAlignment="1" pivotButton="0" quotePrefix="0" xfId="0">
      <alignment horizontal="center" vertical="center"/>
    </xf>
    <xf numFmtId="0" fontId="21" fillId="4" borderId="10" applyAlignment="1" pivotButton="0" quotePrefix="0" xfId="0">
      <alignment horizontal="center" vertical="center"/>
    </xf>
    <xf numFmtId="0" fontId="23" fillId="17" borderId="24" applyAlignment="1" pivotButton="0" quotePrefix="0" xfId="0">
      <alignment horizontal="center" vertical="center"/>
    </xf>
    <xf numFmtId="0" fontId="25" fillId="18" borderId="25" applyAlignment="1" pivotButton="0" quotePrefix="0" xfId="0">
      <alignment horizontal="center" vertical="center"/>
    </xf>
    <xf numFmtId="0" fontId="27" fillId="19" borderId="26" applyAlignment="1" pivotButton="0" quotePrefix="0" xfId="0">
      <alignment horizontal="center" vertical="center"/>
    </xf>
    <xf numFmtId="0" fontId="0" fillId="4" borderId="10" pivotButton="0" quotePrefix="0" xfId="0"/>
    <xf numFmtId="0" fontId="0" fillId="17" borderId="24" pivotButton="0" quotePrefix="0" xfId="0"/>
    <xf numFmtId="0" fontId="0" fillId="18" borderId="25" pivotButton="0" quotePrefix="0" xfId="0"/>
    <xf numFmtId="0" fontId="0" fillId="19" borderId="26" pivotButton="0" quotePrefix="0" xfId="0"/>
    <xf numFmtId="0" fontId="6" fillId="2" borderId="0" applyAlignment="1" pivotButton="0" quotePrefix="0" xfId="0">
      <alignment horizontal="center" vertical="center"/>
    </xf>
    <xf numFmtId="0" fontId="28" fillId="3" borderId="6" applyAlignment="1" pivotButton="0" quotePrefix="0" xfId="0">
      <alignment horizontal="center" vertical="center"/>
    </xf>
    <xf numFmtId="165" fontId="29" fillId="5" borderId="5" applyAlignment="1" pivotButton="0" quotePrefix="0" xfId="0">
      <alignment horizontal="right" vertical="center"/>
    </xf>
    <xf numFmtId="165" fontId="29" fillId="6" borderId="5" applyAlignment="1" pivotButton="0" quotePrefix="0" xfId="0">
      <alignment horizontal="right" vertical="center"/>
    </xf>
    <xf numFmtId="164" fontId="8" fillId="2" borderId="6" applyAlignment="1" pivotButton="0" quotePrefix="0" xfId="0">
      <alignment horizontal="right" vertical="center"/>
    </xf>
    <xf numFmtId="1" fontId="8" fillId="2" borderId="6" applyAlignment="1" pivotButton="0" quotePrefix="0" xfId="0">
      <alignment horizontal="right" vertical="center"/>
    </xf>
    <xf numFmtId="0" fontId="30" fillId="2" borderId="6" applyAlignment="1" pivotButton="0" quotePrefix="0" xfId="0">
      <alignment horizontal="left" vertical="center"/>
    </xf>
    <xf numFmtId="0" fontId="0" fillId="0" borderId="29" pivotButton="0" quotePrefix="0" xfId="0"/>
    <xf numFmtId="0" fontId="15" fillId="4" borderId="1" applyAlignment="1" pivotButton="0" quotePrefix="0" xfId="0">
      <alignment horizontal="right" vertical="top"/>
    </xf>
    <xf numFmtId="0" fontId="10" fillId="5" borderId="14" applyAlignment="1" pivotButton="0" quotePrefix="0" xfId="0">
      <alignment horizontal="left" vertical="top" wrapText="1"/>
    </xf>
    <xf numFmtId="0" fontId="10" fillId="6" borderId="14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mensuelle des commandes HT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Bord'!D9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'Tableau de Bord'!$B$10:$B$15</f>
            </numRef>
          </cat>
          <val>
            <numRef>
              <f>'Tableau de Bord'!$D$10:$D$15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HT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16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G48"/>
  <sheetViews>
    <sheetView showGridLines="0" workbookViewId="0">
      <pane ySplit="17" topLeftCell="A18" activePane="bottomLeft" state="frozen"/>
      <selection pane="bottomLeft" activeCell="A1" sqref="A1"/>
    </sheetView>
  </sheetViews>
  <sheetFormatPr baseColWidth="8" defaultRowHeight="15"/>
  <cols>
    <col width="5" customWidth="1" min="1" max="1"/>
    <col width="22" customWidth="1" min="2" max="2"/>
    <col width="40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8" customHeight="1">
      <c r="A1" s="1" t="inlineStr">
        <is>
          <t>BON DE COMMANDE</t>
        </is>
      </c>
      <c r="E1" s="2" t="inlineStr">
        <is>
          <t>N° BC :</t>
        </is>
      </c>
      <c r="F1" s="3" t="inlineStr">
        <is>
          <t>BC-2026-0001</t>
        </is>
      </c>
    </row>
    <row r="2" ht="26" customHeight="1">
      <c r="A2" s="4" t="inlineStr">
        <is>
          <t>Document officiel d'achat</t>
        </is>
      </c>
      <c r="E2" s="5" t="inlineStr">
        <is>
          <t>Date :</t>
        </is>
      </c>
      <c r="F2" s="6" t="inlineStr">
        <is>
          <t>03/03/2026</t>
        </is>
      </c>
    </row>
    <row r="3" ht="22" customHeight="1">
      <c r="A3" s="7" t="inlineStr">
        <is>
          <t>STATUT :</t>
        </is>
      </c>
      <c r="B3" s="8" t="inlineStr">
        <is>
          <t>EN ATTENTE DE VALIDATION</t>
        </is>
      </c>
      <c r="E3" s="5" t="inlineStr">
        <is>
          <t>Date livraison :</t>
        </is>
      </c>
      <c r="F3" s="6" t="inlineStr">
        <is>
          <t>02/04/2026</t>
        </is>
      </c>
    </row>
    <row r="4" ht="14" customHeight="1">
      <c r="A4" t="inlineStr"/>
    </row>
    <row r="5" ht="22" customHeight="1">
      <c r="A5" s="9" t="inlineStr">
        <is>
          <t>ACHETEUR</t>
        </is>
      </c>
      <c r="D5" s="10" t="n"/>
      <c r="E5" s="9" t="inlineStr">
        <is>
          <t>FOURNISSEUR</t>
        </is>
      </c>
    </row>
    <row r="6" ht="17" customHeight="1">
      <c r="A6" s="11" t="inlineStr">
        <is>
          <t>Société :</t>
        </is>
      </c>
      <c r="B6" s="12" t="inlineStr">
        <is>
          <t>ACME Distribution SAS</t>
        </is>
      </c>
      <c r="C6" s="13" t="n"/>
      <c r="D6" s="10" t="n"/>
      <c r="E6" s="11" t="inlineStr">
        <is>
          <t>Société :</t>
        </is>
      </c>
      <c r="F6" s="12" t="inlineStr">
        <is>
          <t>TechSupply France SARL</t>
        </is>
      </c>
      <c r="G6" s="13" t="n"/>
    </row>
    <row r="7" ht="17" customHeight="1">
      <c r="A7" s="11" t="inlineStr">
        <is>
          <t>Adresse :</t>
        </is>
      </c>
      <c r="B7" s="12" t="inlineStr">
        <is>
          <t>15 rue de la Paix, 75001 Paris</t>
        </is>
      </c>
      <c r="C7" s="13" t="n"/>
      <c r="D7" s="10" t="n"/>
      <c r="E7" s="11" t="inlineStr">
        <is>
          <t>Adresse :</t>
        </is>
      </c>
      <c r="F7" s="12" t="inlineStr">
        <is>
          <t>8 avenue Carnot, 69002 Lyon</t>
        </is>
      </c>
      <c r="G7" s="13" t="n"/>
    </row>
    <row r="8" ht="17" customHeight="1">
      <c r="A8" s="11" t="inlineStr">
        <is>
          <t>Téléphone :</t>
        </is>
      </c>
      <c r="B8" s="12" t="inlineStr">
        <is>
          <t>+33 1 23 45 67 89</t>
        </is>
      </c>
      <c r="C8" s="13" t="n"/>
      <c r="D8" s="10" t="n"/>
      <c r="E8" s="11" t="inlineStr">
        <is>
          <t>Téléphone :</t>
        </is>
      </c>
      <c r="F8" s="12" t="inlineStr">
        <is>
          <t>+33 4 56 78 90 12</t>
        </is>
      </c>
      <c r="G8" s="13" t="n"/>
    </row>
    <row r="9" ht="17" customHeight="1">
      <c r="A9" s="11" t="inlineStr">
        <is>
          <t>E-mail :</t>
        </is>
      </c>
      <c r="B9" s="12" t="inlineStr">
        <is>
          <t>achats@acme-distribution.fr</t>
        </is>
      </c>
      <c r="C9" s="13" t="n"/>
      <c r="D9" s="10" t="n"/>
      <c r="E9" s="11" t="inlineStr">
        <is>
          <t>E-mail :</t>
        </is>
      </c>
      <c r="F9" s="12" t="inlineStr">
        <is>
          <t>commercial@techsupply.fr</t>
        </is>
      </c>
      <c r="G9" s="13" t="n"/>
    </row>
    <row r="10" ht="17" customHeight="1">
      <c r="A10" s="11" t="inlineStr">
        <is>
          <t>SIRET :</t>
        </is>
      </c>
      <c r="B10" s="12" t="inlineStr">
        <is>
          <t>123 456 789 00012</t>
        </is>
      </c>
      <c r="C10" s="13" t="n"/>
      <c r="D10" s="10" t="n"/>
      <c r="E10" s="11" t="inlineStr">
        <is>
          <t>SIRET :</t>
        </is>
      </c>
      <c r="F10" s="12" t="inlineStr">
        <is>
          <t>987 654 321 00034</t>
        </is>
      </c>
      <c r="G10" s="13" t="n"/>
    </row>
    <row r="11" ht="17" customHeight="1">
      <c r="A11" s="11" t="inlineStr">
        <is>
          <t>Responsable :</t>
        </is>
      </c>
      <c r="B11" s="12" t="inlineStr">
        <is>
          <t>Marie DURAND</t>
        </is>
      </c>
      <c r="C11" s="13" t="n"/>
      <c r="D11" s="10" t="n"/>
      <c r="E11" s="11" t="inlineStr">
        <is>
          <t>Contact :</t>
        </is>
      </c>
      <c r="F11" s="12" t="inlineStr">
        <is>
          <t>Jean-Pierre MARTIN</t>
        </is>
      </c>
      <c r="G11" s="13" t="n"/>
    </row>
    <row r="12" ht="10" customHeight="1">
      <c r="D12" s="10" t="n"/>
    </row>
    <row r="13" ht="20" customHeight="1">
      <c r="A13" s="14" t="inlineStr">
        <is>
          <t>INFORMATIONS DE COMMANDE</t>
        </is>
      </c>
    </row>
    <row r="14" ht="16" customHeight="1">
      <c r="A14" s="10" t="n"/>
      <c r="B14" s="15" t="inlineStr">
        <is>
          <t>Référence client</t>
        </is>
      </c>
      <c r="C14" s="15" t="inlineStr">
        <is>
          <t>Bon de livraison</t>
        </is>
      </c>
      <c r="D14" s="15" t="inlineStr">
        <is>
          <t>Conditions de paiement</t>
        </is>
      </c>
      <c r="E14" s="15" t="inlineStr">
        <is>
          <t>Mode de livraison</t>
        </is>
      </c>
      <c r="F14" s="15" t="inlineStr">
        <is>
          <t>Devise</t>
        </is>
      </c>
    </row>
    <row r="15" ht="17" customHeight="1">
      <c r="A15" s="16" t="n"/>
      <c r="B15" s="17" t="inlineStr">
        <is>
          <t>CLI-2026-00789</t>
        </is>
      </c>
      <c r="C15" s="17" t="inlineStr">
        <is>
          <t>À définir</t>
        </is>
      </c>
      <c r="D15" s="17" t="inlineStr">
        <is>
          <t>30 jours nets</t>
        </is>
      </c>
      <c r="E15" s="17" t="inlineStr">
        <is>
          <t>Transporteur désigné</t>
        </is>
      </c>
      <c r="F15" s="17" t="inlineStr">
        <is>
          <t>EUR €</t>
        </is>
      </c>
    </row>
    <row r="16" ht="10" customHeight="1"/>
    <row r="17" ht="24" customHeight="1">
      <c r="A17" s="18" t="inlineStr">
        <is>
          <t>N°</t>
        </is>
      </c>
      <c r="B17" s="18" t="inlineStr">
        <is>
          <t>Référence</t>
        </is>
      </c>
      <c r="C17" s="18" t="inlineStr">
        <is>
          <t>Désignation / Description</t>
        </is>
      </c>
      <c r="D17" s="18" t="inlineStr">
        <is>
          <t>Qté</t>
        </is>
      </c>
      <c r="E17" s="18" t="inlineStr">
        <is>
          <t>Unité</t>
        </is>
      </c>
      <c r="F17" s="18" t="inlineStr">
        <is>
          <t>P.U. HT (€)</t>
        </is>
      </c>
      <c r="G17" s="18" t="inlineStr">
        <is>
          <t>Montant HT (€)</t>
        </is>
      </c>
    </row>
    <row r="18" ht="18" customHeight="1">
      <c r="A18" s="17" t="n">
        <v>1</v>
      </c>
      <c r="B18" s="19" t="inlineStr">
        <is>
          <t>REF-001</t>
        </is>
      </c>
      <c r="C18" s="20" t="inlineStr">
        <is>
          <t>Ordinateur portable 15" i7 - 16Go RAM - SSD 512Go</t>
        </is>
      </c>
      <c r="D18" s="21" t="n">
        <v>5</v>
      </c>
      <c r="E18" s="17" t="inlineStr">
        <is>
          <t>Unité</t>
        </is>
      </c>
      <c r="F18" s="22" t="n">
        <v>899</v>
      </c>
      <c r="G18" s="22">
        <f>D18*F18</f>
        <v/>
      </c>
    </row>
    <row r="19" ht="18" customHeight="1">
      <c r="A19" s="23" t="n">
        <v>2</v>
      </c>
      <c r="B19" s="24" t="inlineStr">
        <is>
          <t>REF-002</t>
        </is>
      </c>
      <c r="C19" s="25" t="inlineStr">
        <is>
          <t>Écran 27" UHD 4K IPS - DisplayPort &amp; HDMI</t>
        </is>
      </c>
      <c r="D19" s="26" t="n">
        <v>10</v>
      </c>
      <c r="E19" s="23" t="inlineStr">
        <is>
          <t>Unité</t>
        </is>
      </c>
      <c r="F19" s="27" t="n">
        <v>349.5</v>
      </c>
      <c r="G19" s="27">
        <f>D19*F19</f>
        <v/>
      </c>
    </row>
    <row r="20" ht="18" customHeight="1">
      <c r="A20" s="17" t="n">
        <v>3</v>
      </c>
      <c r="B20" s="19" t="inlineStr">
        <is>
          <t>REF-003</t>
        </is>
      </c>
      <c r="C20" s="20" t="inlineStr">
        <is>
          <t>Clavier mécanique sans fil - AZERTY</t>
        </is>
      </c>
      <c r="D20" s="21" t="n">
        <v>15</v>
      </c>
      <c r="E20" s="17" t="inlineStr">
        <is>
          <t>Unité</t>
        </is>
      </c>
      <c r="F20" s="22" t="n">
        <v>79.90000000000001</v>
      </c>
      <c r="G20" s="22">
        <f>D20*F20</f>
        <v/>
      </c>
    </row>
    <row r="21" ht="18" customHeight="1">
      <c r="A21" s="23" t="n">
        <v>4</v>
      </c>
      <c r="B21" s="24" t="inlineStr">
        <is>
          <t>REF-004</t>
        </is>
      </c>
      <c r="C21" s="25" t="inlineStr">
        <is>
          <t>Souris ergonomique sans fil - 6 boutons</t>
        </is>
      </c>
      <c r="D21" s="26" t="n">
        <v>15</v>
      </c>
      <c r="E21" s="23" t="inlineStr">
        <is>
          <t>Unité</t>
        </is>
      </c>
      <c r="F21" s="27" t="n">
        <v>49.9</v>
      </c>
      <c r="G21" s="27">
        <f>D21*F21</f>
        <v/>
      </c>
    </row>
    <row r="22" ht="18" customHeight="1">
      <c r="A22" s="17" t="n">
        <v>5</v>
      </c>
      <c r="B22" s="19" t="inlineStr">
        <is>
          <t>REF-005</t>
        </is>
      </c>
      <c r="C22" s="20" t="inlineStr">
        <is>
          <t>Casque audio USB - Réduction de bruit active</t>
        </is>
      </c>
      <c r="D22" s="21" t="n">
        <v>8</v>
      </c>
      <c r="E22" s="17" t="inlineStr">
        <is>
          <t>Unité</t>
        </is>
      </c>
      <c r="F22" s="22" t="n">
        <v>129</v>
      </c>
      <c r="G22" s="22">
        <f>D22*F22</f>
        <v/>
      </c>
    </row>
    <row r="23" ht="18" customHeight="1">
      <c r="A23" s="23" t="n">
        <v>6</v>
      </c>
      <c r="B23" s="24" t="inlineStr">
        <is>
          <t>REF-006</t>
        </is>
      </c>
      <c r="C23" s="25" t="inlineStr">
        <is>
          <t>Webcam HD 1080p - Microphone intégré</t>
        </is>
      </c>
      <c r="D23" s="26" t="n">
        <v>8</v>
      </c>
      <c r="E23" s="23" t="inlineStr">
        <is>
          <t>Unité</t>
        </is>
      </c>
      <c r="F23" s="27" t="n">
        <v>89</v>
      </c>
      <c r="G23" s="27">
        <f>D23*F23</f>
        <v/>
      </c>
    </row>
    <row r="24" ht="18" customHeight="1">
      <c r="A24" s="17" t="n">
        <v>7</v>
      </c>
      <c r="B24" s="19" t="inlineStr">
        <is>
          <t>REF-007</t>
        </is>
      </c>
      <c r="C24" s="20" t="inlineStr">
        <is>
          <t>Hub USB-C 7 ports - 4K HDMI - PD 100W</t>
        </is>
      </c>
      <c r="D24" s="21" t="n">
        <v>10</v>
      </c>
      <c r="E24" s="17" t="inlineStr">
        <is>
          <t>Unité</t>
        </is>
      </c>
      <c r="F24" s="22" t="n">
        <v>65</v>
      </c>
      <c r="G24" s="22">
        <f>D24*F24</f>
        <v/>
      </c>
    </row>
    <row r="25" ht="18" customHeight="1">
      <c r="A25" s="23" t="n">
        <v>8</v>
      </c>
      <c r="B25" s="24" t="inlineStr">
        <is>
          <t>REF-008</t>
        </is>
      </c>
      <c r="C25" s="25" t="inlineStr">
        <is>
          <t>Câble USB-C vers USB-C 2m - 100W charge rapide</t>
        </is>
      </c>
      <c r="D25" s="26" t="n">
        <v>20</v>
      </c>
      <c r="E25" s="23" t="inlineStr">
        <is>
          <t>Unité</t>
        </is>
      </c>
      <c r="F25" s="27" t="n">
        <v>19.9</v>
      </c>
      <c r="G25" s="27">
        <f>D25*F25</f>
        <v/>
      </c>
    </row>
    <row r="26" ht="18" customHeight="1">
      <c r="A26" s="17" t="n">
        <v>9</v>
      </c>
      <c r="B26" s="19" t="inlineStr">
        <is>
          <t>REF-009</t>
        </is>
      </c>
      <c r="C26" s="20" t="inlineStr">
        <is>
          <t>Tapis de bureau XL antidérapant 80x40cm</t>
        </is>
      </c>
      <c r="D26" s="21" t="n">
        <v>10</v>
      </c>
      <c r="E26" s="17" t="inlineStr">
        <is>
          <t>Unité</t>
        </is>
      </c>
      <c r="F26" s="22" t="n">
        <v>24.9</v>
      </c>
      <c r="G26" s="22">
        <f>D26*F26</f>
        <v/>
      </c>
    </row>
    <row r="27" ht="18" customHeight="1">
      <c r="A27" s="23" t="n">
        <v>10</v>
      </c>
      <c r="B27" s="24" t="inlineStr">
        <is>
          <t>REF-010</t>
        </is>
      </c>
      <c r="C27" s="25" t="inlineStr">
        <is>
          <t>Lampe LED bureau - Température réglable - USB</t>
        </is>
      </c>
      <c r="D27" s="26" t="n">
        <v>6</v>
      </c>
      <c r="E27" s="23" t="inlineStr">
        <is>
          <t>Unité</t>
        </is>
      </c>
      <c r="F27" s="27" t="n">
        <v>39.9</v>
      </c>
      <c r="G27" s="27">
        <f>D27*F27</f>
        <v/>
      </c>
    </row>
    <row r="28" ht="18" customHeight="1">
      <c r="A28" s="17" t="n">
        <v>11</v>
      </c>
      <c r="B28" s="19" t="inlineStr">
        <is>
          <t>REF-011</t>
        </is>
      </c>
      <c r="C28" s="20" t="inlineStr">
        <is>
          <t>Onduleur 600VA - Protection PC et périphériques</t>
        </is>
      </c>
      <c r="D28" s="21" t="n">
        <v>3</v>
      </c>
      <c r="E28" s="17" t="inlineStr">
        <is>
          <t>Unité</t>
        </is>
      </c>
      <c r="F28" s="22" t="n">
        <v>159</v>
      </c>
      <c r="G28" s="22">
        <f>D28*F28</f>
        <v/>
      </c>
    </row>
    <row r="29" ht="18" customHeight="1">
      <c r="A29" s="23" t="n">
        <v>12</v>
      </c>
      <c r="B29" s="24" t="inlineStr">
        <is>
          <t>REF-012</t>
        </is>
      </c>
      <c r="C29" s="25" t="inlineStr">
        <is>
          <t>Disque dur externe 2To USB 3.0 - Portable</t>
        </is>
      </c>
      <c r="D29" s="26" t="n">
        <v>5</v>
      </c>
      <c r="E29" s="23" t="inlineStr">
        <is>
          <t>Unité</t>
        </is>
      </c>
      <c r="F29" s="27" t="n">
        <v>79.90000000000001</v>
      </c>
      <c r="G29" s="27">
        <f>D29*F29</f>
        <v/>
      </c>
    </row>
    <row r="30" ht="10" customHeight="1"/>
    <row r="31" ht="20" customHeight="1">
      <c r="A31" s="10" t="n"/>
      <c r="B31" s="10" t="n"/>
      <c r="C31" s="10" t="n"/>
      <c r="D31" s="10" t="n"/>
      <c r="E31" s="28" t="inlineStr">
        <is>
          <t>Sous-total HT</t>
        </is>
      </c>
      <c r="F31" s="29" t="n"/>
      <c r="G31" s="30">
        <f>SUM(G18:G29)</f>
        <v/>
      </c>
    </row>
    <row r="32" ht="20" customHeight="1">
      <c r="A32" s="16" t="n"/>
      <c r="B32" s="16" t="n"/>
      <c r="C32" s="16" t="n"/>
      <c r="D32" s="16" t="n"/>
      <c r="E32" s="28" t="inlineStr">
        <is>
          <t>Remise (5%)</t>
        </is>
      </c>
      <c r="F32" s="29" t="n"/>
      <c r="G32" s="31">
        <f>-SUM(G18:G29)*0.05</f>
        <v/>
      </c>
    </row>
    <row r="33" ht="20" customHeight="1">
      <c r="A33" s="10" t="n"/>
      <c r="B33" s="10" t="n"/>
      <c r="C33" s="10" t="n"/>
      <c r="D33" s="10" t="n"/>
      <c r="E33" s="32" t="inlineStr">
        <is>
          <t>Total HT net</t>
        </is>
      </c>
      <c r="F33" s="33" t="n"/>
      <c r="G33" s="34">
        <f>G31+G32</f>
        <v/>
      </c>
    </row>
    <row r="34" ht="20" customHeight="1">
      <c r="A34" s="16" t="n"/>
      <c r="B34" s="16" t="n"/>
      <c r="C34" s="16" t="n"/>
      <c r="D34" s="16" t="n"/>
      <c r="E34" s="28" t="inlineStr">
        <is>
          <t>TVA (20%)</t>
        </is>
      </c>
      <c r="F34" s="29" t="n"/>
      <c r="G34" s="30">
        <f>G33*0.20</f>
        <v/>
      </c>
    </row>
    <row r="35" ht="20" customHeight="1">
      <c r="A35" s="10" t="n"/>
      <c r="B35" s="10" t="n"/>
      <c r="C35" s="10" t="n"/>
      <c r="D35" s="10" t="n"/>
      <c r="E35" s="35" t="inlineStr">
        <is>
          <t>TOTAL TTC</t>
        </is>
      </c>
      <c r="F35" s="33" t="n"/>
      <c r="G35" s="36">
        <f>G33+G34</f>
        <v/>
      </c>
    </row>
    <row r="36" ht="12" customHeight="1"/>
    <row r="37" ht="20" customHeight="1">
      <c r="A37" s="37" t="inlineStr">
        <is>
          <t>NOTES &amp; CONDITIONS</t>
        </is>
      </c>
    </row>
    <row r="38" ht="16" customHeight="1">
      <c r="A38" s="38" t="inlineStr">
        <is>
          <t>• Les prix sont indiqués en euros HT et sont fermes et définitifs pour la durée du présent bon de commande.</t>
        </is>
      </c>
      <c r="B38" s="39" t="n"/>
      <c r="C38" s="39" t="n"/>
      <c r="D38" s="39" t="n"/>
      <c r="E38" s="39" t="n"/>
      <c r="F38" s="39" t="n"/>
      <c r="G38" s="40" t="n"/>
    </row>
    <row r="39" ht="16" customHeight="1">
      <c r="A39" s="41" t="inlineStr">
        <is>
          <t>• La livraison doit être effectuée à l'adresse de l'acheteur, franco de port, dans les délais convenus.</t>
        </is>
      </c>
      <c r="B39" s="39" t="n"/>
      <c r="C39" s="39" t="n"/>
      <c r="D39" s="39" t="n"/>
      <c r="E39" s="39" t="n"/>
      <c r="F39" s="39" t="n"/>
      <c r="G39" s="40" t="n"/>
    </row>
    <row r="40" ht="16" customHeight="1">
      <c r="A40" s="42" t="inlineStr">
        <is>
          <t>• Tout retard de livraison devra être signalé au moins 48h à l'avance et pourra entraîner l'application de pénalités.</t>
        </is>
      </c>
      <c r="B40" s="39" t="n"/>
      <c r="C40" s="39" t="n"/>
      <c r="D40" s="39" t="n"/>
      <c r="E40" s="39" t="n"/>
      <c r="F40" s="39" t="n"/>
      <c r="G40" s="40" t="n"/>
    </row>
    <row r="41" ht="16" customHeight="1">
      <c r="A41" s="41" t="inlineStr">
        <is>
          <t>• Les marchandises voyagent aux risques et périls du fournisseur jusqu'à réception et validation par l'acheteur.</t>
        </is>
      </c>
      <c r="B41" s="39" t="n"/>
      <c r="C41" s="39" t="n"/>
      <c r="D41" s="39" t="n"/>
      <c r="E41" s="39" t="n"/>
      <c r="F41" s="39" t="n"/>
      <c r="G41" s="40" t="n"/>
    </row>
    <row r="42" ht="16" customHeight="1">
      <c r="A42" s="42" t="inlineStr">
        <is>
          <t>• Le paiement sera effectué par virement bancaire à 30 jours date de facture, après réception et vérification.</t>
        </is>
      </c>
      <c r="B42" s="39" t="n"/>
      <c r="C42" s="39" t="n"/>
      <c r="D42" s="39" t="n"/>
      <c r="E42" s="39" t="n"/>
      <c r="F42" s="39" t="n"/>
      <c r="G42" s="40" t="n"/>
    </row>
    <row r="43" ht="18" customHeight="1"/>
    <row r="44" ht="14" customHeight="1">
      <c r="A44" s="43" t="inlineStr">
        <is>
          <t>Signature &amp; Cachet Acheteur</t>
        </is>
      </c>
      <c r="E44" s="43" t="inlineStr">
        <is>
          <t>Signature &amp; Cachet Fournisseur</t>
        </is>
      </c>
    </row>
    <row r="45" ht="18" customHeight="1">
      <c r="A45" s="44" t="n"/>
      <c r="B45" s="45" t="n"/>
      <c r="C45" s="46" t="n"/>
      <c r="E45" s="44" t="n"/>
      <c r="F45" s="45" t="n"/>
      <c r="G45" s="46" t="n"/>
    </row>
    <row r="46" ht="18" customHeight="1">
      <c r="A46" s="44" t="n"/>
      <c r="B46" s="45" t="n"/>
      <c r="C46" s="46" t="n"/>
      <c r="E46" s="44" t="n"/>
      <c r="F46" s="45" t="n"/>
      <c r="G46" s="46" t="n"/>
    </row>
    <row r="47" ht="18" customHeight="1">
      <c r="A47" s="44" t="n"/>
      <c r="B47" s="45" t="n"/>
      <c r="C47" s="46" t="n"/>
      <c r="E47" s="44" t="n"/>
      <c r="F47" s="45" t="n"/>
      <c r="G47" s="46" t="n"/>
    </row>
    <row r="48" ht="18" customHeight="1">
      <c r="A48" s="44" t="n"/>
      <c r="B48" s="45" t="n"/>
      <c r="C48" s="46" t="n"/>
      <c r="E48" s="44" t="n"/>
      <c r="F48" s="45" t="n"/>
      <c r="G48" s="46" t="n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42">
    <mergeCell ref="A1:D1"/>
    <mergeCell ref="F1:G1"/>
    <mergeCell ref="A2:D2"/>
    <mergeCell ref="F2:G2"/>
    <mergeCell ref="F3:G3"/>
    <mergeCell ref="B3:D3"/>
    <mergeCell ref="A5:C5"/>
    <mergeCell ref="E5:G5"/>
    <mergeCell ref="B6:C6"/>
    <mergeCell ref="B7:C7"/>
    <mergeCell ref="B8:C8"/>
    <mergeCell ref="B9:C9"/>
    <mergeCell ref="B10:C10"/>
    <mergeCell ref="B11:C11"/>
    <mergeCell ref="F6:G6"/>
    <mergeCell ref="F7:G7"/>
    <mergeCell ref="F8:G8"/>
    <mergeCell ref="F9:G9"/>
    <mergeCell ref="F10:G10"/>
    <mergeCell ref="F11:G11"/>
    <mergeCell ref="A13:G13"/>
    <mergeCell ref="E31:F31"/>
    <mergeCell ref="E32:F32"/>
    <mergeCell ref="E33:F33"/>
    <mergeCell ref="E34:F34"/>
    <mergeCell ref="E35:F35"/>
    <mergeCell ref="A37:G37"/>
    <mergeCell ref="A38:G38"/>
    <mergeCell ref="A39:G39"/>
    <mergeCell ref="A40:G40"/>
    <mergeCell ref="A41:G41"/>
    <mergeCell ref="A42:G42"/>
    <mergeCell ref="A44:C44"/>
    <mergeCell ref="E44:G44"/>
    <mergeCell ref="A45:C45"/>
    <mergeCell ref="E45:G45"/>
    <mergeCell ref="A46:C46"/>
    <mergeCell ref="E46:G46"/>
    <mergeCell ref="A47:C47"/>
    <mergeCell ref="E47:G47"/>
    <mergeCell ref="A48:C48"/>
    <mergeCell ref="E48:G48"/>
  </mergeCells>
  <conditionalFormatting sqref="G18:G29">
    <cfRule type="colorScale" priority="1">
      <colorScale>
        <cfvo type="min"/>
        <cfvo type="max"/>
        <color rgb="00DBEAFE"/>
        <color rgb="001E3A8A"/>
      </colorScale>
    </cfRule>
  </conditionalFormatting>
  <dataValidations count="1">
    <dataValidation sqref="B3" showErrorMessage="1" showDropDown="0" showInputMessage="1" allowBlank="0" type="list">
      <formula1>"EN ATTENTE DE VALIDATION,VALIDÉ,EN COURS,LIVRÉ,ANNULÉ"</formula1>
    </dataValidation>
  </dataValidations>
  <pageMargins left="0.5" right="0.5" top="0.75" bottom="0.75" header="0.5" footer="0.5"/>
  <pageSetup orientation="portrait" paperSize="9" fitToWidth="1"/>
  <headerFooter>
    <oddHeader>&amp;CBON DE COMMANDE — CONFIDENTIEL</oddHeader>
    <oddFooter>&amp;LGénéré le 03/03/2026&amp;RPage &amp;P /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H3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42" customWidth="1" min="3" max="3"/>
    <col width="14" customWidth="1" min="4" max="4"/>
    <col width="12" customWidth="1" min="5" max="5"/>
    <col width="14" customWidth="1" min="6" max="6"/>
    <col width="14" customWidth="1" min="7" max="7"/>
    <col width="14" customWidth="1" min="8" max="8"/>
  </cols>
  <sheetData>
    <row r="1" ht="36" customHeight="1">
      <c r="A1" s="47" t="inlineStr">
        <is>
          <t>CATALOGUE ARTICLES</t>
        </is>
      </c>
    </row>
    <row r="2" ht="18" customHeight="1">
      <c r="A2" s="48" t="inlineStr">
        <is>
          <t>Référentiel tarifaire mis à jour le 03/03/2026 — Prix HT en euros</t>
        </is>
      </c>
    </row>
    <row r="4" ht="22" customHeight="1">
      <c r="A4" s="18" t="inlineStr">
        <is>
          <t>Code</t>
        </is>
      </c>
      <c r="B4" s="18" t="inlineStr">
        <is>
          <t>Famille</t>
        </is>
      </c>
      <c r="C4" s="18" t="inlineStr">
        <is>
          <t>Désignation</t>
        </is>
      </c>
      <c r="D4" s="18" t="inlineStr">
        <is>
          <t>Référence</t>
        </is>
      </c>
      <c r="E4" s="18" t="inlineStr">
        <is>
          <t>Unité</t>
        </is>
      </c>
      <c r="F4" s="18" t="inlineStr">
        <is>
          <t>Prix HT</t>
        </is>
      </c>
      <c r="G4" s="18" t="inlineStr">
        <is>
          <t>TVA %</t>
        </is>
      </c>
      <c r="H4" s="18" t="inlineStr">
        <is>
          <t>Prix TTC</t>
        </is>
      </c>
    </row>
    <row r="5" ht="17" customHeight="1">
      <c r="A5" s="49" t="inlineStr">
        <is>
          <t>C001</t>
        </is>
      </c>
      <c r="B5" s="49" t="inlineStr">
        <is>
          <t>Informatique</t>
        </is>
      </c>
      <c r="C5" s="50" t="inlineStr">
        <is>
          <t>Ordinateur portable 15" i7 16Go SSD 512Go</t>
        </is>
      </c>
      <c r="D5" s="49" t="inlineStr">
        <is>
          <t>REF-001</t>
        </is>
      </c>
      <c r="E5" s="49" t="inlineStr">
        <is>
          <t>Unité</t>
        </is>
      </c>
      <c r="F5" s="51" t="n">
        <v>899</v>
      </c>
      <c r="G5" s="52" t="n">
        <v>0.2</v>
      </c>
      <c r="H5" s="53">
        <f>F5*(1+G5)</f>
        <v/>
      </c>
    </row>
    <row r="6" ht="17" customHeight="1">
      <c r="A6" s="49" t="inlineStr">
        <is>
          <t>C002</t>
        </is>
      </c>
      <c r="B6" s="49" t="inlineStr">
        <is>
          <t>Informatique</t>
        </is>
      </c>
      <c r="C6" s="50" t="inlineStr">
        <is>
          <t>Ordinateur de bureau i5 8Go SSD 256Go</t>
        </is>
      </c>
      <c r="D6" s="49" t="inlineStr">
        <is>
          <t>REF-013</t>
        </is>
      </c>
      <c r="E6" s="49" t="inlineStr">
        <is>
          <t>Unité</t>
        </is>
      </c>
      <c r="F6" s="51" t="n">
        <v>649</v>
      </c>
      <c r="G6" s="52" t="n">
        <v>0.2</v>
      </c>
      <c r="H6" s="53">
        <f>F6*(1+G6)</f>
        <v/>
      </c>
    </row>
    <row r="7" ht="17" customHeight="1">
      <c r="A7" s="54" t="inlineStr">
        <is>
          <t>C003</t>
        </is>
      </c>
      <c r="B7" s="54" t="inlineStr">
        <is>
          <t>Périphériques</t>
        </is>
      </c>
      <c r="C7" s="55" t="inlineStr">
        <is>
          <t>Écran 27" UHD 4K IPS DisplayPort HDMI</t>
        </is>
      </c>
      <c r="D7" s="54" t="inlineStr">
        <is>
          <t>REF-002</t>
        </is>
      </c>
      <c r="E7" s="54" t="inlineStr">
        <is>
          <t>Unité</t>
        </is>
      </c>
      <c r="F7" s="56" t="n">
        <v>349.5</v>
      </c>
      <c r="G7" s="57" t="n">
        <v>0.2</v>
      </c>
      <c r="H7" s="58">
        <f>F7*(1+G7)</f>
        <v/>
      </c>
    </row>
    <row r="8" ht="17" customHeight="1">
      <c r="A8" s="54" t="inlineStr">
        <is>
          <t>C004</t>
        </is>
      </c>
      <c r="B8" s="54" t="inlineStr">
        <is>
          <t>Périphériques</t>
        </is>
      </c>
      <c r="C8" s="55" t="inlineStr">
        <is>
          <t>Écran 24" Full HD IPS - Bordures fines</t>
        </is>
      </c>
      <c r="D8" s="54" t="inlineStr">
        <is>
          <t>REF-014</t>
        </is>
      </c>
      <c r="E8" s="54" t="inlineStr">
        <is>
          <t>Unité</t>
        </is>
      </c>
      <c r="F8" s="56" t="n">
        <v>199</v>
      </c>
      <c r="G8" s="57" t="n">
        <v>0.2</v>
      </c>
      <c r="H8" s="58">
        <f>F8*(1+G8)</f>
        <v/>
      </c>
    </row>
    <row r="9" ht="17" customHeight="1">
      <c r="A9" s="59" t="inlineStr">
        <is>
          <t>C005</t>
        </is>
      </c>
      <c r="B9" s="59" t="inlineStr">
        <is>
          <t>Saisie</t>
        </is>
      </c>
      <c r="C9" s="60" t="inlineStr">
        <is>
          <t>Clavier mécanique sans fil AZERTY</t>
        </is>
      </c>
      <c r="D9" s="59" t="inlineStr">
        <is>
          <t>REF-003</t>
        </is>
      </c>
      <c r="E9" s="59" t="inlineStr">
        <is>
          <t>Unité</t>
        </is>
      </c>
      <c r="F9" s="61" t="n">
        <v>79.90000000000001</v>
      </c>
      <c r="G9" s="62" t="n">
        <v>0.2</v>
      </c>
      <c r="H9" s="63">
        <f>F9*(1+G9)</f>
        <v/>
      </c>
    </row>
    <row r="10" ht="17" customHeight="1">
      <c r="A10" s="59" t="inlineStr">
        <is>
          <t>C006</t>
        </is>
      </c>
      <c r="B10" s="59" t="inlineStr">
        <is>
          <t>Saisie</t>
        </is>
      </c>
      <c r="C10" s="60" t="inlineStr">
        <is>
          <t>Souris ergonomique sans fil 6 boutons</t>
        </is>
      </c>
      <c r="D10" s="59" t="inlineStr">
        <is>
          <t>REF-004</t>
        </is>
      </c>
      <c r="E10" s="59" t="inlineStr">
        <is>
          <t>Unité</t>
        </is>
      </c>
      <c r="F10" s="61" t="n">
        <v>49.9</v>
      </c>
      <c r="G10" s="62" t="n">
        <v>0.2</v>
      </c>
      <c r="H10" s="63">
        <f>F10*(1+G10)</f>
        <v/>
      </c>
    </row>
    <row r="11" ht="17" customHeight="1">
      <c r="A11" s="64" t="inlineStr">
        <is>
          <t>C007</t>
        </is>
      </c>
      <c r="B11" s="64" t="inlineStr">
        <is>
          <t>Audio/Vidéo</t>
        </is>
      </c>
      <c r="C11" s="65" t="inlineStr">
        <is>
          <t>Casque audio USB réduction de bruit active</t>
        </is>
      </c>
      <c r="D11" s="64" t="inlineStr">
        <is>
          <t>REF-005</t>
        </is>
      </c>
      <c r="E11" s="64" t="inlineStr">
        <is>
          <t>Unité</t>
        </is>
      </c>
      <c r="F11" s="66" t="n">
        <v>129</v>
      </c>
      <c r="G11" s="67" t="n">
        <v>0.2</v>
      </c>
      <c r="H11" s="68">
        <f>F11*(1+G11)</f>
        <v/>
      </c>
    </row>
    <row r="12" ht="17" customHeight="1">
      <c r="A12" s="64" t="inlineStr">
        <is>
          <t>C008</t>
        </is>
      </c>
      <c r="B12" s="64" t="inlineStr">
        <is>
          <t>Audio/Vidéo</t>
        </is>
      </c>
      <c r="C12" s="65" t="inlineStr">
        <is>
          <t>Webcam HD 1080p microphone intégré</t>
        </is>
      </c>
      <c r="D12" s="64" t="inlineStr">
        <is>
          <t>REF-006</t>
        </is>
      </c>
      <c r="E12" s="64" t="inlineStr">
        <is>
          <t>Unité</t>
        </is>
      </c>
      <c r="F12" s="66" t="n">
        <v>89</v>
      </c>
      <c r="G12" s="67" t="n">
        <v>0.2</v>
      </c>
      <c r="H12" s="68">
        <f>F12*(1+G12)</f>
        <v/>
      </c>
    </row>
    <row r="13" ht="17" customHeight="1">
      <c r="A13" s="69" t="inlineStr">
        <is>
          <t>C009</t>
        </is>
      </c>
      <c r="B13" s="69" t="inlineStr">
        <is>
          <t>Connectique</t>
        </is>
      </c>
      <c r="C13" s="70" t="inlineStr">
        <is>
          <t>Hub USB-C 7 ports 4K HDMI PD 100W</t>
        </is>
      </c>
      <c r="D13" s="69" t="inlineStr">
        <is>
          <t>REF-007</t>
        </is>
      </c>
      <c r="E13" s="69" t="inlineStr">
        <is>
          <t>Unité</t>
        </is>
      </c>
      <c r="F13" s="71" t="n">
        <v>65</v>
      </c>
      <c r="G13" s="72" t="n">
        <v>0.2</v>
      </c>
      <c r="H13" s="73">
        <f>F13*(1+G13)</f>
        <v/>
      </c>
    </row>
    <row r="14" ht="17" customHeight="1">
      <c r="A14" s="69" t="inlineStr">
        <is>
          <t>C010</t>
        </is>
      </c>
      <c r="B14" s="69" t="inlineStr">
        <is>
          <t>Connectique</t>
        </is>
      </c>
      <c r="C14" s="70" t="inlineStr">
        <is>
          <t>Câble USB-C vers USB-C 2m 100W charge rapide</t>
        </is>
      </c>
      <c r="D14" s="69" t="inlineStr">
        <is>
          <t>REF-008</t>
        </is>
      </c>
      <c r="E14" s="69" t="inlineStr">
        <is>
          <t>Unité</t>
        </is>
      </c>
      <c r="F14" s="71" t="n">
        <v>19.9</v>
      </c>
      <c r="G14" s="72" t="n">
        <v>0.2</v>
      </c>
      <c r="H14" s="73">
        <f>F14*(1+G14)</f>
        <v/>
      </c>
    </row>
    <row r="15" ht="17" customHeight="1">
      <c r="A15" s="74" t="inlineStr">
        <is>
          <t>C011</t>
        </is>
      </c>
      <c r="B15" s="74" t="inlineStr">
        <is>
          <t>Bureau</t>
        </is>
      </c>
      <c r="C15" s="75" t="inlineStr">
        <is>
          <t>Tapis de bureau XL antidérapant 80x40cm</t>
        </is>
      </c>
      <c r="D15" s="74" t="inlineStr">
        <is>
          <t>REF-009</t>
        </is>
      </c>
      <c r="E15" s="74" t="inlineStr">
        <is>
          <t>Unité</t>
        </is>
      </c>
      <c r="F15" s="76" t="n">
        <v>24.9</v>
      </c>
      <c r="G15" s="77" t="n">
        <v>0.2</v>
      </c>
      <c r="H15" s="78">
        <f>F15*(1+G15)</f>
        <v/>
      </c>
    </row>
    <row r="16" ht="17" customHeight="1">
      <c r="A16" s="74" t="inlineStr">
        <is>
          <t>C012</t>
        </is>
      </c>
      <c r="B16" s="74" t="inlineStr">
        <is>
          <t>Bureau</t>
        </is>
      </c>
      <c r="C16" s="75" t="inlineStr">
        <is>
          <t>Lampe LED bureau température réglable USB</t>
        </is>
      </c>
      <c r="D16" s="74" t="inlineStr">
        <is>
          <t>REF-010</t>
        </is>
      </c>
      <c r="E16" s="74" t="inlineStr">
        <is>
          <t>Unité</t>
        </is>
      </c>
      <c r="F16" s="76" t="n">
        <v>39.9</v>
      </c>
      <c r="G16" s="77" t="n">
        <v>0.2</v>
      </c>
      <c r="H16" s="78">
        <f>F16*(1+G16)</f>
        <v/>
      </c>
    </row>
    <row r="17" ht="17" customHeight="1">
      <c r="A17" s="79" t="inlineStr">
        <is>
          <t>C013</t>
        </is>
      </c>
      <c r="B17" s="79" t="inlineStr">
        <is>
          <t>Alimentation</t>
        </is>
      </c>
      <c r="C17" s="80" t="inlineStr">
        <is>
          <t>Onduleur 600VA protection PC périphériques</t>
        </is>
      </c>
      <c r="D17" s="79" t="inlineStr">
        <is>
          <t>REF-011</t>
        </is>
      </c>
      <c r="E17" s="79" t="inlineStr">
        <is>
          <t>Unité</t>
        </is>
      </c>
      <c r="F17" s="81" t="n">
        <v>159</v>
      </c>
      <c r="G17" s="82" t="n">
        <v>0.2</v>
      </c>
      <c r="H17" s="83">
        <f>F17*(1+G17)</f>
        <v/>
      </c>
    </row>
    <row r="18" ht="17" customHeight="1">
      <c r="A18" s="84" t="inlineStr">
        <is>
          <t>C014</t>
        </is>
      </c>
      <c r="B18" s="84" t="inlineStr">
        <is>
          <t>Stockage</t>
        </is>
      </c>
      <c r="C18" s="85" t="inlineStr">
        <is>
          <t>Disque dur externe 2To USB 3.0 portable</t>
        </is>
      </c>
      <c r="D18" s="84" t="inlineStr">
        <is>
          <t>REF-012</t>
        </is>
      </c>
      <c r="E18" s="84" t="inlineStr">
        <is>
          <t>Unité</t>
        </is>
      </c>
      <c r="F18" s="86" t="n">
        <v>79.90000000000001</v>
      </c>
      <c r="G18" s="87" t="n">
        <v>0.2</v>
      </c>
      <c r="H18" s="88">
        <f>F18*(1+G18)</f>
        <v/>
      </c>
    </row>
    <row r="19" ht="17" customHeight="1">
      <c r="A19" s="84" t="inlineStr">
        <is>
          <t>C015</t>
        </is>
      </c>
      <c r="B19" s="84" t="inlineStr">
        <is>
          <t>Stockage</t>
        </is>
      </c>
      <c r="C19" s="85" t="inlineStr">
        <is>
          <t>Clé USB 128Go USB 3.2 Gen2 lecture 400Mo/s</t>
        </is>
      </c>
      <c r="D19" s="84" t="inlineStr">
        <is>
          <t>REF-015</t>
        </is>
      </c>
      <c r="E19" s="84" t="inlineStr">
        <is>
          <t>Unité</t>
        </is>
      </c>
      <c r="F19" s="86" t="n">
        <v>29.9</v>
      </c>
      <c r="G19" s="87" t="n">
        <v>0.2</v>
      </c>
      <c r="H19" s="88">
        <f>F19*(1+G19)</f>
        <v/>
      </c>
    </row>
    <row r="20" ht="17" customHeight="1">
      <c r="A20" s="49" t="inlineStr">
        <is>
          <t>C016</t>
        </is>
      </c>
      <c r="B20" s="49" t="inlineStr">
        <is>
          <t>Réseau</t>
        </is>
      </c>
      <c r="C20" s="50" t="inlineStr">
        <is>
          <t>Switch réseau 8 ports Gigabit non managé</t>
        </is>
      </c>
      <c r="D20" s="49" t="inlineStr">
        <is>
          <t>REF-016</t>
        </is>
      </c>
      <c r="E20" s="49" t="inlineStr">
        <is>
          <t>Unité</t>
        </is>
      </c>
      <c r="F20" s="51" t="n">
        <v>45</v>
      </c>
      <c r="G20" s="52" t="n">
        <v>0.2</v>
      </c>
      <c r="H20" s="53">
        <f>F20*(1+G20)</f>
        <v/>
      </c>
    </row>
    <row r="21" ht="17" customHeight="1">
      <c r="A21" s="49" t="inlineStr">
        <is>
          <t>C017</t>
        </is>
      </c>
      <c r="B21" s="49" t="inlineStr">
        <is>
          <t>Réseau</t>
        </is>
      </c>
      <c r="C21" s="50" t="inlineStr">
        <is>
          <t>Câble réseau RJ45 Cat6 5m blindé</t>
        </is>
      </c>
      <c r="D21" s="49" t="inlineStr">
        <is>
          <t>REF-017</t>
        </is>
      </c>
      <c r="E21" s="49" t="inlineStr">
        <is>
          <t>Mètre</t>
        </is>
      </c>
      <c r="F21" s="51" t="n">
        <v>4.5</v>
      </c>
      <c r="G21" s="52" t="n">
        <v>0.2</v>
      </c>
      <c r="H21" s="53">
        <f>F21*(1+G21)</f>
        <v/>
      </c>
    </row>
    <row r="22" ht="17" customHeight="1">
      <c r="A22" s="89" t="inlineStr">
        <is>
          <t>C018</t>
        </is>
      </c>
      <c r="B22" s="89" t="inlineStr">
        <is>
          <t>Imprimantes</t>
        </is>
      </c>
      <c r="C22" s="90" t="inlineStr">
        <is>
          <t>Imprimante laser monochrome 35ppm réseau</t>
        </is>
      </c>
      <c r="D22" s="89" t="inlineStr">
        <is>
          <t>REF-018</t>
        </is>
      </c>
      <c r="E22" s="89" t="inlineStr">
        <is>
          <t>Unité</t>
        </is>
      </c>
      <c r="F22" s="91" t="n">
        <v>349</v>
      </c>
      <c r="G22" s="92" t="n">
        <v>0.2</v>
      </c>
      <c r="H22" s="93">
        <f>F22*(1+G22)</f>
        <v/>
      </c>
    </row>
    <row r="23" ht="17" customHeight="1">
      <c r="A23" s="89" t="inlineStr">
        <is>
          <t>C019</t>
        </is>
      </c>
      <c r="B23" s="89" t="inlineStr">
        <is>
          <t>Imprimantes</t>
        </is>
      </c>
      <c r="C23" s="90" t="inlineStr">
        <is>
          <t>Toner compatible imprimante laser 3000 pages</t>
        </is>
      </c>
      <c r="D23" s="89" t="inlineStr">
        <is>
          <t>REF-019</t>
        </is>
      </c>
      <c r="E23" s="89" t="inlineStr">
        <is>
          <t>Unité</t>
        </is>
      </c>
      <c r="F23" s="91" t="n">
        <v>39.9</v>
      </c>
      <c r="G23" s="92" t="n">
        <v>0.2</v>
      </c>
      <c r="H23" s="93">
        <f>F23*(1+G23)</f>
        <v/>
      </c>
    </row>
    <row r="24" ht="17" customHeight="1">
      <c r="A24" s="94" t="inlineStr">
        <is>
          <t>C020</t>
        </is>
      </c>
      <c r="B24" s="94" t="inlineStr">
        <is>
          <t>Mobilier</t>
        </is>
      </c>
      <c r="C24" s="95" t="inlineStr">
        <is>
          <t>Support écran articulé bras double</t>
        </is>
      </c>
      <c r="D24" s="94" t="inlineStr">
        <is>
          <t>REF-020</t>
        </is>
      </c>
      <c r="E24" s="94" t="inlineStr">
        <is>
          <t>Unité</t>
        </is>
      </c>
      <c r="F24" s="96" t="n">
        <v>89</v>
      </c>
      <c r="G24" s="97" t="n">
        <v>0.2</v>
      </c>
      <c r="H24" s="98">
        <f>F24*(1+G24)</f>
        <v/>
      </c>
    </row>
    <row r="27" ht="20" customHeight="1">
      <c r="A27" s="9" t="inlineStr">
        <is>
          <t>STATISTIQUES</t>
        </is>
      </c>
    </row>
    <row r="28" ht="17" customHeight="1">
      <c r="A28" s="16" t="n"/>
      <c r="B28" s="16" t="n"/>
      <c r="C28" s="16" t="n"/>
      <c r="D28" s="16" t="n"/>
      <c r="E28" s="99" t="inlineStr">
        <is>
          <t>Nombre d'articles :</t>
        </is>
      </c>
      <c r="F28" s="29" t="n"/>
      <c r="G28" s="100">
        <f>COUNTA(A5:A24)</f>
        <v/>
      </c>
      <c r="H28" s="29" t="n"/>
    </row>
    <row r="29" ht="17" customHeight="1">
      <c r="A29" s="10" t="n"/>
      <c r="B29" s="10" t="n"/>
      <c r="C29" s="10" t="n"/>
      <c r="D29" s="10" t="n"/>
      <c r="E29" s="99" t="inlineStr">
        <is>
          <t>Prix HT minimum :</t>
        </is>
      </c>
      <c r="F29" s="29" t="n"/>
      <c r="G29" s="101">
        <f>MIN(F5:F24)</f>
        <v/>
      </c>
      <c r="H29" s="29" t="n"/>
    </row>
    <row r="30" ht="17" customHeight="1">
      <c r="A30" s="16" t="n"/>
      <c r="B30" s="16" t="n"/>
      <c r="C30" s="16" t="n"/>
      <c r="D30" s="16" t="n"/>
      <c r="E30" s="99" t="inlineStr">
        <is>
          <t>Prix HT maximum :</t>
        </is>
      </c>
      <c r="F30" s="29" t="n"/>
      <c r="G30" s="102">
        <f>MAX(F5:F24)</f>
        <v/>
      </c>
      <c r="H30" s="29" t="n"/>
    </row>
    <row r="31" ht="17" customHeight="1">
      <c r="A31" s="10" t="n"/>
      <c r="B31" s="10" t="n"/>
      <c r="C31" s="10" t="n"/>
      <c r="D31" s="10" t="n"/>
      <c r="E31" s="99" t="inlineStr">
        <is>
          <t>Prix HT moyen :</t>
        </is>
      </c>
      <c r="F31" s="29" t="n"/>
      <c r="G31" s="101">
        <f>AVERAGE(F5:F24)</f>
        <v/>
      </c>
      <c r="H31" s="29" t="n"/>
    </row>
    <row r="32" ht="17" customHeight="1">
      <c r="A32" s="16" t="n"/>
      <c r="B32" s="16" t="n"/>
      <c r="C32" s="16" t="n"/>
      <c r="D32" s="16" t="n"/>
      <c r="E32" s="99" t="inlineStr">
        <is>
          <t>Valeur totale HT :</t>
        </is>
      </c>
      <c r="F32" s="29" t="n"/>
      <c r="G32" s="102">
        <f>SUM(F5:F24)</f>
        <v/>
      </c>
      <c r="H32" s="29" t="n"/>
    </row>
  </sheetData>
  <mergeCells count="13">
    <mergeCell ref="A1:H1"/>
    <mergeCell ref="A2:H2"/>
    <mergeCell ref="A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A1:H16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6" customWidth="1" min="8" max="8"/>
  </cols>
  <sheetData>
    <row r="1" ht="38" customHeight="1">
      <c r="A1" s="47" t="inlineStr">
        <is>
          <t>TABLEAU DE BORD — SUIVI DES COMMANDES</t>
        </is>
      </c>
    </row>
    <row r="2" ht="18" customHeight="1">
      <c r="A2" s="48" t="inlineStr">
        <is>
          <t>Période : Janvier — Juin 2026   |   Mis à jour le 03/03/2026</t>
        </is>
      </c>
    </row>
    <row r="4" ht="16" customHeight="1">
      <c r="B4" s="103" t="inlineStr">
        <is>
          <t>Commandes totales</t>
        </is>
      </c>
      <c r="C4" s="104" t="inlineStr">
        <is>
          <t>En attente</t>
        </is>
      </c>
      <c r="D4" s="105" t="inlineStr">
        <is>
          <t>Validées</t>
        </is>
      </c>
      <c r="E4" s="106" t="inlineStr">
        <is>
          <t>Livraisons retard</t>
        </is>
      </c>
      <c r="F4" s="103" t="inlineStr">
        <is>
          <t>Budget total HT</t>
        </is>
      </c>
      <c r="G4" s="105" t="inlineStr">
        <is>
          <t>Économies remises</t>
        </is>
      </c>
    </row>
    <row r="5" ht="28" customHeight="1">
      <c r="B5" s="107" t="inlineStr">
        <is>
          <t>47</t>
        </is>
      </c>
      <c r="C5" s="108" t="inlineStr">
        <is>
          <t>12</t>
        </is>
      </c>
      <c r="D5" s="109" t="inlineStr">
        <is>
          <t>28</t>
        </is>
      </c>
      <c r="E5" s="110" t="inlineStr">
        <is>
          <t>7</t>
        </is>
      </c>
      <c r="F5" s="107" t="inlineStr">
        <is>
          <t>142 850 €</t>
        </is>
      </c>
      <c r="G5" s="109" t="inlineStr">
        <is>
          <t>7 143 €</t>
        </is>
      </c>
    </row>
    <row r="6" ht="18" customHeight="1">
      <c r="B6" s="111" t="n"/>
      <c r="C6" s="112" t="n"/>
      <c r="D6" s="113" t="n"/>
      <c r="E6" s="114" t="n"/>
      <c r="F6" s="111" t="n"/>
      <c r="G6" s="113" t="n"/>
    </row>
    <row r="8" ht="20" customHeight="1">
      <c r="B8" s="115" t="inlineStr">
        <is>
          <t>SUIVI MENSUEL DES COMMANDES</t>
        </is>
      </c>
    </row>
    <row r="9" ht="20" customHeight="1">
      <c r="B9" s="116" t="inlineStr">
        <is>
          <t>Mois</t>
        </is>
      </c>
      <c r="C9" s="116" t="inlineStr">
        <is>
          <t>Nb commandes</t>
        </is>
      </c>
      <c r="D9" s="116" t="inlineStr">
        <is>
          <t>Total HT (€)</t>
        </is>
      </c>
      <c r="E9" s="116" t="inlineStr">
        <is>
          <t>Remises (€)</t>
        </is>
      </c>
      <c r="F9" s="116" t="inlineStr">
        <is>
          <t>Total TTC (€)</t>
        </is>
      </c>
      <c r="G9" s="116" t="inlineStr">
        <is>
          <t>Écart budget</t>
        </is>
      </c>
    </row>
    <row r="10" ht="18" customHeight="1">
      <c r="B10" s="17" t="inlineStr">
        <is>
          <t>Janvier 2026</t>
        </is>
      </c>
      <c r="C10" s="22" t="n">
        <v>7</v>
      </c>
      <c r="D10" s="22" t="n">
        <v>18500</v>
      </c>
      <c r="E10" s="22" t="n">
        <v>925</v>
      </c>
      <c r="F10" s="117" t="n">
        <v>22260</v>
      </c>
      <c r="G10" s="19" t="n">
        <v>-1500</v>
      </c>
    </row>
    <row r="11" ht="18" customHeight="1">
      <c r="B11" s="23" t="inlineStr">
        <is>
          <t>Février 2026</t>
        </is>
      </c>
      <c r="C11" s="27" t="n">
        <v>9</v>
      </c>
      <c r="D11" s="27" t="n">
        <v>24200</v>
      </c>
      <c r="E11" s="27" t="n">
        <v>1210</v>
      </c>
      <c r="F11" s="118" t="n">
        <v>29076</v>
      </c>
      <c r="G11" s="24" t="n">
        <v>200</v>
      </c>
    </row>
    <row r="12" ht="18" customHeight="1">
      <c r="B12" s="17" t="inlineStr">
        <is>
          <t>Mars 2026</t>
        </is>
      </c>
      <c r="C12" s="22" t="n">
        <v>11</v>
      </c>
      <c r="D12" s="22" t="n">
        <v>31000</v>
      </c>
      <c r="E12" s="22" t="n">
        <v>1550</v>
      </c>
      <c r="F12" s="117" t="n">
        <v>37200</v>
      </c>
      <c r="G12" s="19" t="n">
        <v>-800</v>
      </c>
    </row>
    <row r="13" ht="18" customHeight="1">
      <c r="B13" s="23" t="inlineStr">
        <is>
          <t>Avril 2026</t>
        </is>
      </c>
      <c r="C13" s="27" t="n">
        <v>8</v>
      </c>
      <c r="D13" s="27" t="n">
        <v>22400</v>
      </c>
      <c r="E13" s="27" t="n">
        <v>1120</v>
      </c>
      <c r="F13" s="118" t="n">
        <v>26904</v>
      </c>
      <c r="G13" s="24" t="n">
        <v>400</v>
      </c>
    </row>
    <row r="14" ht="18" customHeight="1">
      <c r="B14" s="17" t="inlineStr">
        <is>
          <t>Mai 2026</t>
        </is>
      </c>
      <c r="C14" s="22" t="n">
        <v>7</v>
      </c>
      <c r="D14" s="22" t="n">
        <v>19600</v>
      </c>
      <c r="E14" s="22" t="n">
        <v>980</v>
      </c>
      <c r="F14" s="117" t="n">
        <v>23520</v>
      </c>
      <c r="G14" s="19" t="n">
        <v>-200</v>
      </c>
    </row>
    <row r="15" ht="18" customHeight="1">
      <c r="B15" s="23" t="inlineStr">
        <is>
          <t>Juin 2026</t>
        </is>
      </c>
      <c r="C15" s="27" t="n">
        <v>5</v>
      </c>
      <c r="D15" s="27" t="n">
        <v>27150</v>
      </c>
      <c r="E15" s="27" t="n">
        <v>1358</v>
      </c>
      <c r="F15" s="118" t="n">
        <v>31374</v>
      </c>
      <c r="G15" s="24" t="n">
        <v>1100</v>
      </c>
    </row>
    <row r="16" ht="20" customHeight="1">
      <c r="B16" s="18" t="inlineStr">
        <is>
          <t>TOTAL</t>
        </is>
      </c>
      <c r="C16" s="119">
        <f>SUM(C10:C15)</f>
        <v/>
      </c>
      <c r="D16" s="119">
        <f>SUM(D10:D15)</f>
        <v/>
      </c>
      <c r="E16" s="119">
        <f>SUM(E10:E15)</f>
        <v/>
      </c>
      <c r="F16" s="119">
        <f>SUM(F10:F15)</f>
        <v/>
      </c>
      <c r="G16" s="120">
        <f>SUM(G10:G15)</f>
        <v/>
      </c>
    </row>
  </sheetData>
  <mergeCells count="3">
    <mergeCell ref="A1:H1"/>
    <mergeCell ref="A2:H2"/>
    <mergeCell ref="B8:G8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A1:D3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55" customWidth="1" min="3" max="3"/>
    <col width="4" customWidth="1" min="4" max="4"/>
  </cols>
  <sheetData>
    <row r="1" ht="40" customHeight="1">
      <c r="A1" s="47" t="inlineStr">
        <is>
          <t>GUIDE D'UTILISATION — BON DE COMMANDE</t>
        </is>
      </c>
    </row>
    <row r="2" ht="18" customHeight="1">
      <c r="A2" s="48" t="inlineStr">
        <is>
          <t>Version 1.0 — 03/03/2026 — Usage interne</t>
        </is>
      </c>
    </row>
    <row r="5" ht="22" customHeight="1">
      <c r="B5" s="121" t="inlineStr">
        <is>
          <t>PRÉSENTATION DU MODÈLE</t>
        </is>
      </c>
      <c r="C5" s="122" t="n"/>
    </row>
    <row r="6" ht="20" customHeight="1">
      <c r="B6" s="123" t="inlineStr">
        <is>
          <t>Objectif</t>
        </is>
      </c>
      <c r="C6" s="124" t="inlineStr">
        <is>
          <t>Ce modèle Excel permet de créer, gérer et suivre vos bons de commande de manière professionnelle et standardisée.</t>
        </is>
      </c>
    </row>
    <row r="7" ht="68" customHeight="1">
      <c r="B7" s="123" t="inlineStr">
        <is>
          <t>Feuilles disponibles</t>
        </is>
      </c>
      <c r="C7" s="125" t="inlineStr">
        <is>
          <t>• Bon de Commande : document officiel à compléter et imprimer
• Catalogue Articles : référentiel des produits et prix
• Tableau de Bord : suivi et statistiques des commandes
• Instructions : ce guide d'utilisation</t>
        </is>
      </c>
    </row>
    <row r="8" ht="20" customHeight="1">
      <c r="B8" s="123" t="inlineStr">
        <is>
          <t>Public visé</t>
        </is>
      </c>
      <c r="C8" s="124" t="inlineStr">
        <is>
          <t>Service Achats, Direction Administrative et Financière, Responsables d'équipes.</t>
        </is>
      </c>
    </row>
    <row r="10" ht="22" customHeight="1">
      <c r="B10" s="121" t="inlineStr">
        <is>
          <t>UTILISATION DU BON DE COMMANDE</t>
        </is>
      </c>
      <c r="C10" s="122" t="n"/>
    </row>
    <row r="11" ht="20" customHeight="1">
      <c r="B11" s="123" t="inlineStr">
        <is>
          <t>N° de BC</t>
        </is>
      </c>
      <c r="C11" s="124" t="inlineStr">
        <is>
          <t>Modifiez la cellule F1 pour renseigner votre numéro de bon de commande interne (format recommandé : BC-AAAA-XXXX).</t>
        </is>
      </c>
    </row>
    <row r="12" ht="20" customHeight="1">
      <c r="B12" s="123" t="inlineStr">
        <is>
          <t>Dates</t>
        </is>
      </c>
      <c r="C12" s="125" t="inlineStr">
        <is>
          <t>Mettez à jour la date de commande (F2) et la date de livraison souhaitée (F3).</t>
        </is>
      </c>
    </row>
    <row r="13" ht="20" customHeight="1">
      <c r="B13" s="123" t="inlineStr">
        <is>
          <t>Informations acheteur</t>
        </is>
      </c>
      <c r="C13" s="124" t="inlineStr">
        <is>
          <t>Complétez les champs du bloc ACHETEUR (colonnes A-C, lignes 6 à 11) avec les coordonnées de votre entreprise.</t>
        </is>
      </c>
    </row>
    <row r="14" ht="20" customHeight="1">
      <c r="B14" s="123" t="inlineStr">
        <is>
          <t>Informations fournisseur</t>
        </is>
      </c>
      <c r="C14" s="125" t="inlineStr">
        <is>
          <t>Renseignez les coordonnées du fournisseur dans le bloc FOURNISSEUR (colonnes E-G, lignes 6 à 11).</t>
        </is>
      </c>
    </row>
    <row r="15" ht="20" customHeight="1">
      <c r="B15" s="123" t="inlineStr">
        <is>
          <t>Articles</t>
        </is>
      </c>
      <c r="C15" s="124" t="inlineStr">
        <is>
          <t>Saisissez vos articles dans le tableau (lignes 18 à 29) : référence, désignation, quantité et prix unitaire HT. Le montant est calculé automatiquement.</t>
        </is>
      </c>
    </row>
    <row r="16" ht="20" customHeight="1">
      <c r="B16" s="123" t="inlineStr">
        <is>
          <t>Remise</t>
        </is>
      </c>
      <c r="C16" s="125" t="inlineStr">
        <is>
          <t>La remise est fixée à 5% par défaut. Modifiez la formule en G32 pour adapter le taux.</t>
        </is>
      </c>
    </row>
    <row r="17" ht="20" customHeight="1">
      <c r="B17" s="123" t="inlineStr">
        <is>
          <t>TVA</t>
        </is>
      </c>
      <c r="C17" s="124" t="inlineStr">
        <is>
          <t>Le taux de TVA est fixé à 20%. Modifiez la formule en G34 si nécessaire.</t>
        </is>
      </c>
    </row>
    <row r="18" ht="20" customHeight="1">
      <c r="B18" s="123" t="inlineStr">
        <is>
          <t>Statut</t>
        </is>
      </c>
      <c r="C18" s="125" t="inlineStr">
        <is>
          <t>Utilisez la liste déroulante en B3 pour mettre à jour le statut de la commande.</t>
        </is>
      </c>
    </row>
    <row r="19" ht="20" customHeight="1">
      <c r="B19" s="123" t="inlineStr">
        <is>
          <t>Impression</t>
        </is>
      </c>
      <c r="C19" s="124" t="inlineStr">
        <is>
          <t>Utilisez Fichier &gt; Imprimer. La zone d'impression est prédéfinie en format A4 portrait.</t>
        </is>
      </c>
    </row>
    <row r="21" ht="22" customHeight="1">
      <c r="B21" s="121" t="inlineStr">
        <is>
          <t>GESTION DU CATALOGUE</t>
        </is>
      </c>
      <c r="C21" s="122" t="n"/>
    </row>
    <row r="22" ht="20" customHeight="1">
      <c r="B22" s="123" t="inlineStr">
        <is>
          <t>Ajout d'article</t>
        </is>
      </c>
      <c r="C22" s="124" t="inlineStr">
        <is>
          <t>Ajoutez de nouvelles lignes sous le tableau existant dans la feuille 'Catalogue Articles'.</t>
        </is>
      </c>
    </row>
    <row r="23" ht="20" customHeight="1">
      <c r="B23" s="123" t="inlineStr">
        <is>
          <t>Mise à jour des prix</t>
        </is>
      </c>
      <c r="C23" s="125" t="inlineStr">
        <is>
          <t>Modifiez directement les cellules de la colonne F (Prix HT). La colonne H (Prix TTC) se met à jour automatiquement.</t>
        </is>
      </c>
    </row>
    <row r="24" ht="20" customHeight="1">
      <c r="B24" s="123" t="inlineStr">
        <is>
          <t>Familles</t>
        </is>
      </c>
      <c r="C24" s="124" t="inlineStr">
        <is>
          <t>Utilisez des familles cohérentes pour faciliter le filtrage et le reporting.</t>
        </is>
      </c>
    </row>
    <row r="26" ht="22" customHeight="1">
      <c r="B26" s="121" t="inlineStr">
        <is>
          <t>TABLEAU DE BORD</t>
        </is>
      </c>
      <c r="C26" s="122" t="n"/>
    </row>
    <row r="27" ht="20" customHeight="1">
      <c r="B27" s="123" t="inlineStr">
        <is>
          <t>KPI</t>
        </is>
      </c>
      <c r="C27" s="124" t="inlineStr">
        <is>
          <t>Les indicateurs en ligne 4-6 reflètent l'état global de vos commandes. Mettez-les à jour manuellement ou liez-les à vos données.</t>
        </is>
      </c>
    </row>
    <row r="28" ht="20" customHeight="1">
      <c r="B28" s="123" t="inlineStr">
        <is>
          <t>Suivi mensuel</t>
        </is>
      </c>
      <c r="C28" s="125" t="inlineStr">
        <is>
          <t>Complétez le tableau mensuel (lignes 10-15) avec vos données réelles. Le graphique se met à jour automatiquement.</t>
        </is>
      </c>
    </row>
    <row r="29" ht="20" customHeight="1">
      <c r="B29" s="123" t="inlineStr">
        <is>
          <t>Graphique</t>
        </is>
      </c>
      <c r="C29" s="124" t="inlineStr">
        <is>
          <t>Le graphique à barres illustre l'évolution mensuelle des achats HT. Il peut être personnalisé via Format &gt; Graphique.</t>
        </is>
      </c>
    </row>
    <row r="31" ht="22" customHeight="1">
      <c r="B31" s="121" t="inlineStr">
        <is>
          <t>BONNES PRATIQUES</t>
        </is>
      </c>
      <c r="C31" s="122" t="n"/>
    </row>
    <row r="32" ht="20" customHeight="1">
      <c r="B32" s="123" t="inlineStr">
        <is>
          <t>Sauvegarde</t>
        </is>
      </c>
      <c r="C32" s="124" t="inlineStr">
        <is>
          <t>Sauvegardez une copie du fichier avant chaque commande. Nommez le fichier avec le numéro de BC (ex : BC-2026-0001.xlsx).</t>
        </is>
      </c>
    </row>
    <row r="33" ht="20" customHeight="1">
      <c r="B33" s="123" t="inlineStr">
        <is>
          <t>Archivage</t>
        </is>
      </c>
      <c r="C33" s="125" t="inlineStr">
        <is>
          <t>Conservez une version PDF de chaque bon de commande signé dans votre GED ou dossier partagé.</t>
        </is>
      </c>
    </row>
    <row r="34" ht="20" customHeight="1">
      <c r="B34" s="123" t="inlineStr">
        <is>
          <t>Protection</t>
        </is>
      </c>
      <c r="C34" s="124" t="inlineStr">
        <is>
          <t>Pour protéger les formules, utilisez Révision &gt; Protéger la feuille en laissant libres les cellules de saisie.</t>
        </is>
      </c>
    </row>
    <row r="35" ht="20" customHeight="1">
      <c r="B35" s="123" t="inlineStr">
        <is>
          <t>Mise à jour</t>
        </is>
      </c>
      <c r="C35" s="125" t="inlineStr">
        <is>
          <t>Actualisez le catalogue au moins une fois par trimestre pour refléter les évolutions tarifaires fournisseurs.</t>
        </is>
      </c>
    </row>
  </sheetData>
  <mergeCells count="7">
    <mergeCell ref="A1:D1"/>
    <mergeCell ref="A2:D2"/>
    <mergeCell ref="B5:C5"/>
    <mergeCell ref="B10:C10"/>
    <mergeCell ref="B21:C21"/>
    <mergeCell ref="B26:C26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2026-03-03T19:42:33Z</dcterms:created>
  <dcterms:modified xmlns:dcterms="http://purl.org/dc/terms/" xmlns:xsi="http://www.w3.org/2001/XMLSchema-instance" xsi:type="dcterms:W3CDTF">2026-03-03T19:42:33Z</dcterms:modified>
</cp:coreProperties>
</file>