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vre de Caisse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yyyy-mm-dd h:mm:ss"/>
    <numFmt numFmtId="166" formatCode="DD/MM/YYYY"/>
  </numFmts>
  <fonts count="30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color rgb="00DBEAFE"/>
      <sz val="13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b val="1"/>
      <color rgb="00FFFFFF"/>
      <sz val="10"/>
    </font>
    <font>
      <name val="Calibri"/>
      <b val="1"/>
      <color rgb="0010B981"/>
      <sz val="11"/>
    </font>
    <font>
      <name val="Calibri"/>
      <color rgb="006B7280"/>
      <sz val="9"/>
    </font>
    <font>
      <name val="Calibri"/>
      <b val="1"/>
      <color rgb="00FFFFFF"/>
      <sz val="11"/>
    </font>
    <font>
      <name val="Calibri"/>
      <color rgb="006B7280"/>
      <sz val="10"/>
    </font>
    <font>
      <name val="Calibri"/>
      <i val="1"/>
      <color rgb="006B7280"/>
      <sz val="9"/>
    </font>
    <font>
      <name val="Calibri"/>
      <color rgb="0010B981"/>
      <sz val="10"/>
    </font>
    <font>
      <name val="Calibri"/>
      <color rgb="00EF4444"/>
      <sz val="10"/>
    </font>
    <font>
      <name val="Calibri"/>
      <b val="1"/>
      <color rgb="0010B981"/>
      <sz val="10"/>
    </font>
    <font>
      <name val="Calibri"/>
      <b val="1"/>
      <color rgb="00EF4444"/>
      <sz val="10"/>
    </font>
    <font>
      <name val="Calibri"/>
      <b val="1"/>
      <color rgb="00FFFFFF"/>
      <sz val="12"/>
    </font>
    <font>
      <name val="Calibri"/>
      <b val="1"/>
      <color rgb="00FFFFFF"/>
      <sz val="20"/>
    </font>
    <font>
      <name val="Calibri"/>
      <i val="1"/>
      <color rgb="006B7280"/>
      <sz val="10"/>
    </font>
    <font>
      <name val="Calibri"/>
      <b val="1"/>
      <color rgb="0010B981"/>
      <sz val="16"/>
    </font>
    <font>
      <name val="Calibri"/>
      <i val="1"/>
      <color rgb="006B7280"/>
      <sz val="8"/>
    </font>
    <font>
      <name val="Calibri"/>
      <b val="1"/>
      <color rgb="00EF4444"/>
      <sz val="16"/>
    </font>
    <font>
      <name val="Calibri"/>
      <b val="1"/>
      <color rgb="001E3A8A"/>
      <sz val="16"/>
    </font>
    <font>
      <name val="Calibri"/>
      <b val="1"/>
      <color rgb="00F59E0B"/>
      <sz val="10"/>
    </font>
    <font>
      <name val="Calibri"/>
      <b val="1"/>
      <color rgb="00F59E0B"/>
      <sz val="16"/>
    </font>
    <font>
      <name val="Calibri"/>
      <b val="1"/>
      <color rgb="001E3A8A"/>
      <sz val="13"/>
    </font>
    <font>
      <name val="Calibri"/>
      <b val="1"/>
      <color rgb="00111827"/>
      <sz val="10"/>
    </font>
    <font>
      <name val="Calibri"/>
      <color rgb="0010B981"/>
      <sz val="12"/>
    </font>
    <font>
      <name val="Calibri"/>
      <color rgb="00EF4444"/>
      <sz val="12"/>
    </font>
    <font>
      <name val="Calibri"/>
      <b val="1"/>
      <color rgb="00FFFFFF"/>
      <sz val="18"/>
    </font>
    <font>
      <name val="Calibri"/>
      <b val="1"/>
      <color rgb="003B82F6"/>
      <sz val="10"/>
    </font>
  </fonts>
  <fills count="13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10B981"/>
      </patternFill>
    </fill>
    <fill>
      <patternFill patternType="solid">
        <fgColor rgb="00EF4444"/>
      </patternFill>
    </fill>
    <fill>
      <patternFill patternType="solid">
        <fgColor rgb="00FFFFFF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F59E0B"/>
      </patternFill>
    </fill>
  </fills>
  <borders count="7">
    <border>
      <left/>
      <right/>
      <top/>
      <bottom/>
      <diagonal/>
    </border>
    <border>
      <bottom style="thin">
        <color rgb="00D1D5DB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87">
    <xf numFmtId="0" fontId="0" fillId="0" borderId="0" pivotButton="0" quotePrefix="0" xfId="0"/>
    <xf numFmtId="0" fontId="0" fillId="3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0" fontId="5" fillId="6" borderId="0" applyAlignment="1" pivotButton="0" quotePrefix="0" xfId="0">
      <alignment horizontal="center" vertical="center"/>
    </xf>
    <xf numFmtId="164" fontId="6" fillId="0" borderId="2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8" fillId="2" borderId="2" applyAlignment="1" pivotButton="0" quotePrefix="0" xfId="0">
      <alignment horizontal="center" vertical="center"/>
    </xf>
    <xf numFmtId="0" fontId="8" fillId="6" borderId="2" applyAlignment="1" pivotButton="0" quotePrefix="0" xfId="0">
      <alignment horizontal="center" vertical="center"/>
    </xf>
    <xf numFmtId="0" fontId="8" fillId="7" borderId="2" applyAlignment="1" pivotButton="0" quotePrefix="0" xfId="0">
      <alignment horizontal="center" vertical="center"/>
    </xf>
    <xf numFmtId="0" fontId="8" fillId="3" borderId="2" applyAlignment="1" pivotButton="0" quotePrefix="0" xfId="0">
      <alignment horizontal="center" vertical="center"/>
    </xf>
    <xf numFmtId="0" fontId="9" fillId="8" borderId="2" applyAlignment="1" pivotButton="0" quotePrefix="0" xfId="0">
      <alignment horizontal="center" vertical="center"/>
    </xf>
    <xf numFmtId="166" fontId="4" fillId="8" borderId="2" applyAlignment="1" pivotButton="0" quotePrefix="0" xfId="0">
      <alignment horizontal="center" vertical="center"/>
    </xf>
    <xf numFmtId="0" fontId="4" fillId="8" borderId="2" applyAlignment="1" pivotButton="0" quotePrefix="0" xfId="0">
      <alignment horizontal="left" vertical="center"/>
    </xf>
    <xf numFmtId="0" fontId="4" fillId="8" borderId="2" applyAlignment="1" pivotButton="0" quotePrefix="0" xfId="0">
      <alignment horizontal="center" vertical="center"/>
    </xf>
    <xf numFmtId="0" fontId="10" fillId="8" borderId="2" applyAlignment="1" pivotButton="0" quotePrefix="0" xfId="0">
      <alignment horizontal="center" vertical="center"/>
    </xf>
    <xf numFmtId="164" fontId="11" fillId="8" borderId="2" applyAlignment="1" pivotButton="0" quotePrefix="0" xfId="0">
      <alignment horizontal="right" vertical="center"/>
    </xf>
    <xf numFmtId="164" fontId="12" fillId="8" borderId="2" applyAlignment="1" pivotButton="0" quotePrefix="0" xfId="0">
      <alignment horizontal="right" vertical="center"/>
    </xf>
    <xf numFmtId="164" fontId="3" fillId="4" borderId="2" applyAlignment="1" pivotButton="0" quotePrefix="0" xfId="0">
      <alignment horizontal="right" vertical="center"/>
    </xf>
    <xf numFmtId="0" fontId="7" fillId="8" borderId="2" applyAlignment="1" pivotButton="0" quotePrefix="0" xfId="0">
      <alignment horizontal="left" vertical="center" wrapText="1"/>
    </xf>
    <xf numFmtId="0" fontId="9" fillId="5" borderId="2" applyAlignment="1" pivotButton="0" quotePrefix="0" xfId="0">
      <alignment horizontal="center" vertical="center"/>
    </xf>
    <xf numFmtId="166" fontId="4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0" fontId="4" fillId="5" borderId="2" applyAlignment="1" pivotButton="0" quotePrefix="0" xfId="0">
      <alignment horizontal="center" vertical="center"/>
    </xf>
    <xf numFmtId="0" fontId="10" fillId="5" borderId="2" applyAlignment="1" pivotButton="0" quotePrefix="0" xfId="0">
      <alignment horizontal="center" vertical="center"/>
    </xf>
    <xf numFmtId="164" fontId="13" fillId="9" borderId="2" applyAlignment="1" pivotButton="0" quotePrefix="0" xfId="0">
      <alignment horizontal="right" vertical="center"/>
    </xf>
    <xf numFmtId="164" fontId="12" fillId="5" borderId="2" applyAlignment="1" pivotButton="0" quotePrefix="0" xfId="0">
      <alignment horizontal="right" vertical="center"/>
    </xf>
    <xf numFmtId="0" fontId="7" fillId="5" borderId="2" applyAlignment="1" pivotButton="0" quotePrefix="0" xfId="0">
      <alignment horizontal="left" vertical="center" wrapText="1"/>
    </xf>
    <xf numFmtId="164" fontId="14" fillId="10" borderId="2" applyAlignment="1" pivotButton="0" quotePrefix="0" xfId="0">
      <alignment horizontal="right" vertical="center"/>
    </xf>
    <xf numFmtId="164" fontId="11" fillId="5" borderId="2" applyAlignment="1" pivotButton="0" quotePrefix="0" xfId="0">
      <alignment horizontal="right" vertical="center"/>
    </xf>
    <xf numFmtId="164" fontId="4" fillId="8" borderId="2" applyAlignment="1" pivotButton="0" quotePrefix="0" xfId="0">
      <alignment horizontal="center" vertical="center"/>
    </xf>
    <xf numFmtId="164" fontId="3" fillId="4" borderId="2" applyAlignment="1" pivotButton="0" quotePrefix="0" xfId="0">
      <alignment horizontal="center" vertical="center"/>
    </xf>
    <xf numFmtId="164" fontId="4" fillId="5" borderId="2" applyAlignment="1" pivotButton="0" quotePrefix="0" xfId="0">
      <alignment horizontal="center" vertical="center"/>
    </xf>
    <xf numFmtId="0" fontId="15" fillId="2" borderId="2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164" fontId="15" fillId="6" borderId="2" applyAlignment="1" pivotButton="0" quotePrefix="0" xfId="0">
      <alignment horizontal="right" vertical="center"/>
    </xf>
    <xf numFmtId="164" fontId="15" fillId="7" borderId="2" applyAlignment="1" pivotButton="0" quotePrefix="0" xfId="0">
      <alignment horizontal="right" vertical="center"/>
    </xf>
    <xf numFmtId="164" fontId="15" fillId="3" borderId="2" applyAlignment="1" pivotButton="0" quotePrefix="0" xfId="0">
      <alignment horizontal="right" vertical="center"/>
    </xf>
    <xf numFmtId="0" fontId="0" fillId="2" borderId="2" pivotButton="0" quotePrefix="0" xfId="0"/>
    <xf numFmtId="0" fontId="0" fillId="2" borderId="0" pivotButton="0" quotePrefix="0" xfId="0"/>
    <xf numFmtId="0" fontId="16" fillId="2" borderId="0" applyAlignment="1" pivotButton="0" quotePrefix="0" xfId="0">
      <alignment horizontal="left" vertical="center"/>
    </xf>
    <xf numFmtId="0" fontId="17" fillId="0" borderId="0" applyAlignment="1" pivotButton="0" quotePrefix="0" xfId="0">
      <alignment horizontal="left" vertical="center"/>
    </xf>
    <xf numFmtId="0" fontId="13" fillId="9" borderId="2" applyAlignment="1" pivotButton="0" quotePrefix="0" xfId="0">
      <alignment horizontal="center" vertical="center"/>
    </xf>
    <xf numFmtId="0" fontId="14" fillId="10" borderId="2" applyAlignment="1" pivotButton="0" quotePrefix="0" xfId="0">
      <alignment horizontal="center" vertical="center"/>
    </xf>
    <xf numFmtId="0" fontId="3" fillId="4" borderId="2" applyAlignment="1" pivotButton="0" quotePrefix="0" xfId="0">
      <alignment horizontal="center" vertical="center"/>
    </xf>
    <xf numFmtId="0" fontId="22" fillId="11" borderId="2" applyAlignment="1" pivotButton="0" quotePrefix="0" xfId="0">
      <alignment horizontal="center" vertical="center"/>
    </xf>
    <xf numFmtId="164" fontId="18" fillId="9" borderId="2" applyAlignment="1" pivotButton="0" quotePrefix="0" xfId="0">
      <alignment horizontal="center" vertical="center"/>
    </xf>
    <xf numFmtId="164" fontId="20" fillId="10" borderId="2" applyAlignment="1" pivotButton="0" quotePrefix="0" xfId="0">
      <alignment horizontal="center" vertical="center"/>
    </xf>
    <xf numFmtId="164" fontId="21" fillId="4" borderId="2" applyAlignment="1" pivotButton="0" quotePrefix="0" xfId="0">
      <alignment horizontal="center" vertical="center"/>
    </xf>
    <xf numFmtId="0" fontId="23" fillId="11" borderId="2" applyAlignment="1" pivotButton="0" quotePrefix="0" xfId="0">
      <alignment horizontal="center" vertical="center"/>
    </xf>
    <xf numFmtId="0" fontId="19" fillId="9" borderId="2" applyAlignment="1" pivotButton="0" quotePrefix="0" xfId="0">
      <alignment horizontal="center" vertical="center"/>
    </xf>
    <xf numFmtId="0" fontId="19" fillId="10" borderId="2" applyAlignment="1" pivotButton="0" quotePrefix="0" xfId="0">
      <alignment horizontal="center" vertical="center"/>
    </xf>
    <xf numFmtId="0" fontId="19" fillId="4" borderId="2" applyAlignment="1" pivotButton="0" quotePrefix="0" xfId="0">
      <alignment horizontal="center" vertical="center"/>
    </xf>
    <xf numFmtId="0" fontId="19" fillId="11" borderId="2" applyAlignment="1" pivotButton="0" quotePrefix="0" xfId="0">
      <alignment horizontal="center" vertical="center"/>
    </xf>
    <xf numFmtId="0" fontId="24" fillId="0" borderId="0" applyAlignment="1" pivotButton="0" quotePrefix="0" xfId="0">
      <alignment horizontal="left" vertical="center"/>
    </xf>
    <xf numFmtId="0" fontId="8" fillId="12" borderId="2" applyAlignment="1" pivotButton="0" quotePrefix="0" xfId="0">
      <alignment horizontal="center" vertical="center"/>
    </xf>
    <xf numFmtId="3" fontId="25" fillId="5" borderId="2" applyAlignment="1" pivotButton="0" quotePrefix="0" xfId="0">
      <alignment horizontal="left" vertical="center"/>
    </xf>
    <xf numFmtId="164" fontId="11" fillId="9" borderId="2" applyAlignment="1" pivotButton="0" quotePrefix="0" xfId="0">
      <alignment horizontal="right" vertical="center"/>
    </xf>
    <xf numFmtId="164" fontId="12" fillId="10" borderId="2" applyAlignment="1" pivotButton="0" quotePrefix="0" xfId="0">
      <alignment horizontal="right" vertical="center"/>
    </xf>
    <xf numFmtId="164" fontId="13" fillId="4" borderId="2" applyAlignment="1" pivotButton="0" quotePrefix="0" xfId="0">
      <alignment horizontal="right" vertical="center"/>
    </xf>
    <xf numFmtId="49" fontId="26" fillId="5" borderId="2" applyAlignment="1" pivotButton="0" quotePrefix="0" xfId="0">
      <alignment horizontal="center" vertical="center"/>
    </xf>
    <xf numFmtId="3" fontId="25" fillId="8" borderId="2" applyAlignment="1" pivotButton="0" quotePrefix="0" xfId="0">
      <alignment horizontal="left" vertical="center"/>
    </xf>
    <xf numFmtId="49" fontId="27" fillId="8" borderId="2" applyAlignment="1" pivotButton="0" quotePrefix="0" xfId="0">
      <alignment horizontal="center" vertical="center"/>
    </xf>
    <xf numFmtId="49" fontId="26" fillId="8" borderId="2" applyAlignment="1" pivotButton="0" quotePrefix="0" xfId="0">
      <alignment horizontal="center" vertical="center"/>
    </xf>
    <xf numFmtId="49" fontId="27" fillId="5" borderId="2" applyAlignment="1" pivotButton="0" quotePrefix="0" xfId="0">
      <alignment horizontal="center" vertical="center"/>
    </xf>
    <xf numFmtId="0" fontId="8" fillId="2" borderId="2" applyAlignment="1" pivotButton="0" quotePrefix="0" xfId="0">
      <alignment horizontal="left" vertical="center"/>
    </xf>
    <xf numFmtId="164" fontId="8" fillId="2" borderId="2" applyAlignment="1" pivotButton="0" quotePrefix="0" xfId="0">
      <alignment horizontal="right" vertical="center"/>
    </xf>
    <xf numFmtId="0" fontId="28" fillId="2" borderId="0" applyAlignment="1" pivotButton="0" quotePrefix="0" xfId="0">
      <alignment horizontal="left" vertical="center"/>
    </xf>
    <xf numFmtId="0" fontId="15" fillId="2" borderId="2" applyAlignment="1" pivotButton="0" quotePrefix="0" xfId="0">
      <alignment horizontal="left" vertical="center"/>
    </xf>
    <xf numFmtId="0" fontId="3" fillId="5" borderId="2" applyAlignment="1" pivotButton="0" quotePrefix="0" xfId="0">
      <alignment horizontal="left" vertical="center"/>
    </xf>
    <xf numFmtId="0" fontId="4" fillId="8" borderId="2" applyAlignment="1" pivotButton="0" quotePrefix="0" xfId="0">
      <alignment horizontal="left" vertical="center" wrapText="1"/>
    </xf>
    <xf numFmtId="0" fontId="15" fillId="3" borderId="2" applyAlignment="1" pivotButton="0" quotePrefix="0" xfId="0">
      <alignment horizontal="left" vertical="center"/>
    </xf>
    <xf numFmtId="0" fontId="0" fillId="3" borderId="2" pivotButton="0" quotePrefix="0" xfId="0"/>
    <xf numFmtId="0" fontId="29" fillId="5" borderId="2" applyAlignment="1" pivotButton="0" quotePrefix="0" xfId="0">
      <alignment horizontal="left" vertical="center"/>
    </xf>
    <xf numFmtId="0" fontId="15" fillId="6" borderId="2" applyAlignment="1" pivotButton="0" quotePrefix="0" xfId="0">
      <alignment horizontal="left" vertical="center"/>
    </xf>
    <xf numFmtId="0" fontId="0" fillId="6" borderId="2" pivotButton="0" quotePrefix="0" xfId="0"/>
    <xf numFmtId="0" fontId="13" fillId="5" borderId="2" applyAlignment="1" pivotButton="0" quotePrefix="0" xfId="0">
      <alignment horizontal="left" vertical="center"/>
    </xf>
    <xf numFmtId="0" fontId="15" fillId="12" borderId="2" applyAlignment="1" pivotButton="0" quotePrefix="0" xfId="0">
      <alignment horizontal="left" vertical="center"/>
    </xf>
    <xf numFmtId="0" fontId="0" fillId="12" borderId="2" pivotButton="0" quotePrefix="0" xfId="0"/>
    <xf numFmtId="0" fontId="22" fillId="5" borderId="2" applyAlignment="1" pivotButton="0" quotePrefix="0" xfId="0">
      <alignment horizontal="left" vertical="center"/>
    </xf>
    <xf numFmtId="0" fontId="15" fillId="7" borderId="2" applyAlignment="1" pivotButton="0" quotePrefix="0" xfId="0">
      <alignment horizontal="left" vertical="center"/>
    </xf>
    <xf numFmtId="0" fontId="0" fillId="7" borderId="2" pivotButton="0" quotePrefix="0" xfId="0"/>
    <xf numFmtId="0" fontId="14" fillId="5" borderId="2" applyAlignment="1" pivotButton="0" quotePrefix="0" xfId="0">
      <alignment horizontal="left" vertical="center"/>
    </xf>
    <xf numFmtId="0" fontId="17" fillId="4" borderId="2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Recettes vs Dépenses –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Bord'!C10</f>
            </strRef>
          </tx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'Tableau de Bord'!$B$11:$B$22</f>
            </numRef>
          </cat>
          <val>
            <numRef>
              <f>'Tableau de Bord'!$C$11:$C$22</f>
            </numRef>
          </val>
        </ser>
        <ser>
          <idx val="1"/>
          <order val="1"/>
          <tx>
            <strRef>
              <f>'Tableau de Bord'!D10</f>
            </strRef>
          </tx>
          <spPr>
            <a:solidFill xmlns:a="http://schemas.openxmlformats.org/drawingml/2006/main">
              <a:srgbClr val="EF4444"/>
            </a:solidFill>
            <a:ln xmlns:a="http://schemas.openxmlformats.org/drawingml/2006/main">
              <a:prstDash val="solid"/>
            </a:ln>
          </spPr>
          <cat>
            <numRef>
              <f>'Tableau de Bord'!$B$11:$B$22</f>
            </numRef>
          </cat>
          <val>
            <numRef>
              <f>'Tableau de Bord'!$D$11:$D$22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Solde Mensuel – 2026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de Bord'!E10</f>
            </strRef>
          </tx>
          <spPr>
            <a:ln xmlns:a="http://schemas.openxmlformats.org/drawingml/2006/main" w="25000">
              <a:solidFill>
                <a:srgbClr val="1E3A8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 de Bord'!$B$11:$B$22</f>
            </numRef>
          </cat>
          <val>
            <numRef>
              <f>'Tableau de Bord'!$E$11:$E$22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Solde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24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24</row>
      <rowOff>0</rowOff>
    </from>
    <ext cx="792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I61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28" customWidth="1" min="3" max="3"/>
    <col width="18" customWidth="1" min="4" max="4"/>
    <col width="16" customWidth="1" min="5" max="5"/>
    <col width="15" customWidth="1" min="6" max="6"/>
    <col width="15" customWidth="1" min="7" max="7"/>
    <col width="16" customWidth="1" min="8" max="8"/>
    <col width="22" customWidth="1" min="9" max="9"/>
  </cols>
  <sheetData>
    <row r="1" ht="14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50" customHeight="1">
      <c r="A2" s="2" t="inlineStr">
        <is>
          <t>📒  LIVRE DE CAISSE</t>
        </is>
      </c>
      <c r="G2" s="3" t="inlineStr">
        <is>
          <t>Exercice 2026</t>
        </is>
      </c>
    </row>
    <row r="3" ht="14" customHeight="1"/>
    <row r="4" ht="22" customHeight="1">
      <c r="A4" s="4" t="inlineStr">
        <is>
          <t>Société / Nom :</t>
        </is>
      </c>
      <c r="C4" s="5" t="inlineStr">
        <is>
          <t>[Nom de l'entreprise]</t>
        </is>
      </c>
      <c r="G4" s="6" t="inlineStr">
        <is>
          <t>Solde initial (€) :</t>
        </is>
      </c>
      <c r="I4" s="7" t="n">
        <v>0</v>
      </c>
    </row>
    <row r="5" ht="22" customHeight="1">
      <c r="A5" s="4" t="inlineStr">
        <is>
          <t>Responsable :</t>
        </is>
      </c>
      <c r="C5" s="5" t="inlineStr">
        <is>
          <t>[Prénom NOM]</t>
        </is>
      </c>
      <c r="G5" s="8" t="inlineStr">
        <is>
          <t>Mis à jour le :</t>
        </is>
      </c>
      <c r="I5" s="8" t="inlineStr">
        <is>
          <t>03/03/2026</t>
        </is>
      </c>
    </row>
    <row r="6" ht="22" customHeight="1">
      <c r="A6" s="4" t="inlineStr">
        <is>
          <t>Période :</t>
        </is>
      </c>
      <c r="C6" s="5" t="inlineStr">
        <is>
          <t>Janvier 2026 – Décembre 2026</t>
        </is>
      </c>
    </row>
    <row r="7" ht="22" customHeight="1">
      <c r="A7" s="4" t="inlineStr">
        <is>
          <t>Devise :</t>
        </is>
      </c>
      <c r="C7" s="5" t="inlineStr">
        <is>
          <t>Euro (€)</t>
        </is>
      </c>
    </row>
    <row r="8" ht="14" customHeight="1">
      <c r="A8" s="1" t="n"/>
      <c r="B8" s="1" t="n"/>
      <c r="C8" s="1" t="n"/>
      <c r="D8" s="1" t="n"/>
      <c r="E8" s="1" t="n"/>
      <c r="F8" s="1" t="n"/>
      <c r="G8" s="1" t="n"/>
      <c r="H8" s="1" t="n"/>
      <c r="I8" s="1" t="n"/>
    </row>
    <row r="9" ht="28" customHeight="1">
      <c r="A9" s="9" t="inlineStr">
        <is>
          <t>N°</t>
        </is>
      </c>
      <c r="B9" s="9" t="inlineStr">
        <is>
          <t>Date</t>
        </is>
      </c>
      <c r="C9" s="9" t="inlineStr">
        <is>
          <t>Libellé / Description</t>
        </is>
      </c>
      <c r="D9" s="9" t="inlineStr">
        <is>
          <t>Catégorie</t>
        </is>
      </c>
      <c r="E9" s="9" t="inlineStr">
        <is>
          <t>Référence</t>
        </is>
      </c>
      <c r="F9" s="10" t="inlineStr">
        <is>
          <t>Recettes (€)</t>
        </is>
      </c>
      <c r="G9" s="11" t="inlineStr">
        <is>
          <t>Dépenses (€)</t>
        </is>
      </c>
      <c r="H9" s="12" t="inlineStr">
        <is>
          <t>Solde Cumulé (€)</t>
        </is>
      </c>
      <c r="I9" s="9" t="inlineStr">
        <is>
          <t>Commentaire</t>
        </is>
      </c>
    </row>
    <row r="10" ht="18" customHeight="1">
      <c r="A10" s="13" t="n">
        <v>1</v>
      </c>
      <c r="B10" s="14" t="n">
        <v>46025</v>
      </c>
      <c r="C10" s="15" t="inlineStr">
        <is>
          <t>Report de solde précédent</t>
        </is>
      </c>
      <c r="D10" s="16" t="inlineStr">
        <is>
          <t>Divers</t>
        </is>
      </c>
      <c r="E10" s="17" t="inlineStr">
        <is>
          <t>REF-0001</t>
        </is>
      </c>
      <c r="F10" s="18" t="n"/>
      <c r="G10" s="19" t="n"/>
      <c r="H10" s="20">
        <f>I4+IF(F10&lt;&gt;"",F10,0)-IF(G10&lt;&gt;"",G10,0)</f>
        <v/>
      </c>
      <c r="I10" s="21" t="inlineStr"/>
    </row>
    <row r="11" ht="18" customHeight="1">
      <c r="A11" s="22" t="n">
        <v>2</v>
      </c>
      <c r="B11" s="23" t="n">
        <v>46027</v>
      </c>
      <c r="C11" s="24" t="inlineStr">
        <is>
          <t>Vente de marchandises – Client A</t>
        </is>
      </c>
      <c r="D11" s="25" t="inlineStr">
        <is>
          <t>Ventes</t>
        </is>
      </c>
      <c r="E11" s="26" t="inlineStr">
        <is>
          <t>FAC-0101</t>
        </is>
      </c>
      <c r="F11" s="27" t="n">
        <v>4500</v>
      </c>
      <c r="G11" s="28" t="n"/>
      <c r="H11" s="20">
        <f>H10+IF(F11&lt;&gt;"",F11,0)-IF(G11&lt;&gt;"",G11,0)</f>
        <v/>
      </c>
      <c r="I11" s="29" t="inlineStr"/>
    </row>
    <row r="12" ht="18" customHeight="1">
      <c r="A12" s="13" t="n">
        <v>3</v>
      </c>
      <c r="B12" s="14" t="n">
        <v>46030</v>
      </c>
      <c r="C12" s="15" t="inlineStr">
        <is>
          <t>Loyer local commercial</t>
        </is>
      </c>
      <c r="D12" s="16" t="inlineStr">
        <is>
          <t>Loyer</t>
        </is>
      </c>
      <c r="E12" s="17" t="inlineStr">
        <is>
          <t>LO-0101</t>
        </is>
      </c>
      <c r="F12" s="18" t="n"/>
      <c r="G12" s="30" t="n">
        <v>1200</v>
      </c>
      <c r="H12" s="20">
        <f>H11+IF(F12&lt;&gt;"",F12,0)-IF(G12&lt;&gt;"",G12,0)</f>
        <v/>
      </c>
      <c r="I12" s="21" t="inlineStr"/>
    </row>
    <row r="13" ht="18" customHeight="1">
      <c r="A13" s="22" t="n">
        <v>4</v>
      </c>
      <c r="B13" s="23" t="n">
        <v>46032</v>
      </c>
      <c r="C13" s="24" t="inlineStr">
        <is>
          <t>Prestation de services – Client B</t>
        </is>
      </c>
      <c r="D13" s="25" t="inlineStr">
        <is>
          <t>Services</t>
        </is>
      </c>
      <c r="E13" s="26" t="inlineStr">
        <is>
          <t>FAC-0102</t>
        </is>
      </c>
      <c r="F13" s="27" t="n">
        <v>1800</v>
      </c>
      <c r="G13" s="28" t="n"/>
      <c r="H13" s="20">
        <f>H12+IF(F13&lt;&gt;"",F13,0)-IF(G13&lt;&gt;"",G13,0)</f>
        <v/>
      </c>
      <c r="I13" s="29" t="inlineStr"/>
    </row>
    <row r="14" ht="18" customHeight="1">
      <c r="A14" s="13" t="n">
        <v>5</v>
      </c>
      <c r="B14" s="14" t="n">
        <v>46034</v>
      </c>
      <c r="C14" s="15" t="inlineStr">
        <is>
          <t>Achat fournitures de bureau</t>
        </is>
      </c>
      <c r="D14" s="16" t="inlineStr">
        <is>
          <t>Fournitures</t>
        </is>
      </c>
      <c r="E14" s="17" t="inlineStr">
        <is>
          <t>ACH-0201</t>
        </is>
      </c>
      <c r="F14" s="18" t="n"/>
      <c r="G14" s="30" t="n">
        <v>235.5</v>
      </c>
      <c r="H14" s="20">
        <f>H13+IF(F14&lt;&gt;"",F14,0)-IF(G14&lt;&gt;"",G14,0)</f>
        <v/>
      </c>
      <c r="I14" s="21" t="inlineStr"/>
    </row>
    <row r="15" ht="18" customHeight="1">
      <c r="A15" s="22" t="n">
        <v>6</v>
      </c>
      <c r="B15" s="23" t="n">
        <v>46037</v>
      </c>
      <c r="C15" s="24" t="inlineStr">
        <is>
          <t>Salaires employés</t>
        </is>
      </c>
      <c r="D15" s="25" t="inlineStr">
        <is>
          <t>Salaires</t>
        </is>
      </c>
      <c r="E15" s="26" t="inlineStr">
        <is>
          <t>SAL-0101</t>
        </is>
      </c>
      <c r="F15" s="31" t="n"/>
      <c r="G15" s="30" t="n">
        <v>3200</v>
      </c>
      <c r="H15" s="20">
        <f>H14+IF(F15&lt;&gt;"",F15,0)-IF(G15&lt;&gt;"",G15,0)</f>
        <v/>
      </c>
      <c r="I15" s="29" t="inlineStr"/>
    </row>
    <row r="16" ht="18" customHeight="1">
      <c r="A16" s="13" t="n">
        <v>7</v>
      </c>
      <c r="B16" s="14" t="n">
        <v>46040</v>
      </c>
      <c r="C16" s="15" t="inlineStr">
        <is>
          <t>Facture électricité – Janv.</t>
        </is>
      </c>
      <c r="D16" s="16" t="inlineStr">
        <is>
          <t>Électricité</t>
        </is>
      </c>
      <c r="E16" s="17" t="inlineStr">
        <is>
          <t>EDF-0101</t>
        </is>
      </c>
      <c r="F16" s="18" t="n"/>
      <c r="G16" s="30" t="n">
        <v>187.3</v>
      </c>
      <c r="H16" s="20">
        <f>H15+IF(F16&lt;&gt;"",F16,0)-IF(G16&lt;&gt;"",G16,0)</f>
        <v/>
      </c>
      <c r="I16" s="21" t="inlineStr"/>
    </row>
    <row r="17" ht="18" customHeight="1">
      <c r="A17" s="22" t="n">
        <v>8</v>
      </c>
      <c r="B17" s="23" t="n">
        <v>46042</v>
      </c>
      <c r="C17" s="24" t="inlineStr">
        <is>
          <t>Vente de marchandises – Client C</t>
        </is>
      </c>
      <c r="D17" s="25" t="inlineStr">
        <is>
          <t>Ventes</t>
        </is>
      </c>
      <c r="E17" s="26" t="inlineStr">
        <is>
          <t>FAC-0103</t>
        </is>
      </c>
      <c r="F17" s="27" t="n">
        <v>2750</v>
      </c>
      <c r="G17" s="28" t="n"/>
      <c r="H17" s="20">
        <f>H16+IF(F17&lt;&gt;"",F17,0)-IF(G17&lt;&gt;"",G17,0)</f>
        <v/>
      </c>
      <c r="I17" s="29" t="inlineStr"/>
    </row>
    <row r="18" ht="18" customHeight="1">
      <c r="A18" s="13" t="n">
        <v>9</v>
      </c>
      <c r="B18" s="14" t="n">
        <v>46044</v>
      </c>
      <c r="C18" s="15" t="inlineStr">
        <is>
          <t>Frais de transport livraison</t>
        </is>
      </c>
      <c r="D18" s="16" t="inlineStr">
        <is>
          <t>Transport</t>
        </is>
      </c>
      <c r="E18" s="17" t="inlineStr">
        <is>
          <t>TRP-0101</t>
        </is>
      </c>
      <c r="F18" s="18" t="n"/>
      <c r="G18" s="30" t="n">
        <v>95</v>
      </c>
      <c r="H18" s="20">
        <f>H17+IF(F18&lt;&gt;"",F18,0)-IF(G18&lt;&gt;"",G18,0)</f>
        <v/>
      </c>
      <c r="I18" s="21" t="inlineStr"/>
    </row>
    <row r="19" ht="18" customHeight="1">
      <c r="A19" s="22" t="n">
        <v>10</v>
      </c>
      <c r="B19" s="23" t="n">
        <v>46047</v>
      </c>
      <c r="C19" s="24" t="inlineStr">
        <is>
          <t>Remboursement assurance</t>
        </is>
      </c>
      <c r="D19" s="25" t="inlineStr">
        <is>
          <t>Remboursement</t>
        </is>
      </c>
      <c r="E19" s="26" t="inlineStr">
        <is>
          <t>RMB-0101</t>
        </is>
      </c>
      <c r="F19" s="27" t="n">
        <v>320</v>
      </c>
      <c r="G19" s="28" t="n"/>
      <c r="H19" s="20">
        <f>H18+IF(F19&lt;&gt;"",F19,0)-IF(G19&lt;&gt;"",G19,0)</f>
        <v/>
      </c>
      <c r="I19" s="29" t="inlineStr"/>
    </row>
    <row r="20" ht="18" customHeight="1">
      <c r="A20" s="13" t="n">
        <v>11</v>
      </c>
      <c r="B20" s="14" t="n">
        <v>46050</v>
      </c>
      <c r="C20" s="15" t="inlineStr">
        <is>
          <t>Abonnement téléphone/internet</t>
        </is>
      </c>
      <c r="D20" s="16" t="inlineStr">
        <is>
          <t>Communication</t>
        </is>
      </c>
      <c r="E20" s="17" t="inlineStr">
        <is>
          <t>COM-0101</t>
        </is>
      </c>
      <c r="F20" s="18" t="n"/>
      <c r="G20" s="30" t="n">
        <v>129</v>
      </c>
      <c r="H20" s="20">
        <f>H19+IF(F20&lt;&gt;"",F20,0)-IF(G20&lt;&gt;"",G20,0)</f>
        <v/>
      </c>
      <c r="I20" s="21" t="inlineStr"/>
    </row>
    <row r="21" ht="18" customHeight="1">
      <c r="A21" s="22" t="n">
        <v>12</v>
      </c>
      <c r="B21" s="23" t="n">
        <v>46053</v>
      </c>
      <c r="C21" s="24" t="inlineStr">
        <is>
          <t>Vente en ligne – plateforme</t>
        </is>
      </c>
      <c r="D21" s="25" t="inlineStr">
        <is>
          <t>Ventes</t>
        </is>
      </c>
      <c r="E21" s="26" t="inlineStr">
        <is>
          <t>FAC-0104</t>
        </is>
      </c>
      <c r="F21" s="27" t="n">
        <v>980</v>
      </c>
      <c r="G21" s="28" t="n"/>
      <c r="H21" s="20">
        <f>H20+IF(F21&lt;&gt;"",F21,0)-IF(G21&lt;&gt;"",G21,0)</f>
        <v/>
      </c>
      <c r="I21" s="29" t="inlineStr"/>
    </row>
    <row r="22" ht="18" customHeight="1">
      <c r="A22" s="13" t="n">
        <v>13</v>
      </c>
      <c r="B22" s="14" t="n">
        <v>46055</v>
      </c>
      <c r="C22" s="15" t="inlineStr">
        <is>
          <t>Prestation conseil – Client D</t>
        </is>
      </c>
      <c r="D22" s="16" t="inlineStr">
        <is>
          <t>Services</t>
        </is>
      </c>
      <c r="E22" s="17" t="inlineStr">
        <is>
          <t>FAC-0201</t>
        </is>
      </c>
      <c r="F22" s="27" t="n">
        <v>2200</v>
      </c>
      <c r="G22" s="19" t="n"/>
      <c r="H22" s="20">
        <f>H21+IF(F22&lt;&gt;"",F22,0)-IF(G22&lt;&gt;"",G22,0)</f>
        <v/>
      </c>
      <c r="I22" s="21" t="inlineStr"/>
    </row>
    <row r="23" ht="18" customHeight="1">
      <c r="A23" s="22" t="n">
        <v>14</v>
      </c>
      <c r="B23" s="23" t="n">
        <v>46058</v>
      </c>
      <c r="C23" s="24" t="inlineStr">
        <is>
          <t>Achat matériel informatique</t>
        </is>
      </c>
      <c r="D23" s="25" t="inlineStr">
        <is>
          <t>Fournitures</t>
        </is>
      </c>
      <c r="E23" s="26" t="inlineStr">
        <is>
          <t>ACH-0202</t>
        </is>
      </c>
      <c r="F23" s="31" t="n"/>
      <c r="G23" s="30" t="n">
        <v>650</v>
      </c>
      <c r="H23" s="20">
        <f>H22+IF(F23&lt;&gt;"",F23,0)-IF(G23&lt;&gt;"",G23,0)</f>
        <v/>
      </c>
      <c r="I23" s="29" t="inlineStr"/>
    </row>
    <row r="24" ht="18" customHeight="1">
      <c r="A24" s="13" t="n">
        <v>15</v>
      </c>
      <c r="B24" s="14" t="n">
        <v>46061</v>
      </c>
      <c r="C24" s="15" t="inlineStr">
        <is>
          <t>Loyer local commercial</t>
        </is>
      </c>
      <c r="D24" s="16" t="inlineStr">
        <is>
          <t>Loyer</t>
        </is>
      </c>
      <c r="E24" s="17" t="inlineStr">
        <is>
          <t>LO-0201</t>
        </is>
      </c>
      <c r="F24" s="18" t="n"/>
      <c r="G24" s="30" t="n">
        <v>1200</v>
      </c>
      <c r="H24" s="20">
        <f>H23+IF(F24&lt;&gt;"",F24,0)-IF(G24&lt;&gt;"",G24,0)</f>
        <v/>
      </c>
      <c r="I24" s="21" t="inlineStr"/>
    </row>
    <row r="25" ht="18" customHeight="1">
      <c r="A25" s="22" t="n">
        <v>16</v>
      </c>
      <c r="B25" s="23" t="n">
        <v>46063</v>
      </c>
      <c r="C25" s="24" t="inlineStr">
        <is>
          <t>Vente de marchandises – Client E</t>
        </is>
      </c>
      <c r="D25" s="25" t="inlineStr">
        <is>
          <t>Ventes</t>
        </is>
      </c>
      <c r="E25" s="26" t="inlineStr">
        <is>
          <t>FAC-0202</t>
        </is>
      </c>
      <c r="F25" s="27" t="n">
        <v>3300</v>
      </c>
      <c r="G25" s="28" t="n"/>
      <c r="H25" s="20">
        <f>H24+IF(F25&lt;&gt;"",F25,0)-IF(G25&lt;&gt;"",G25,0)</f>
        <v/>
      </c>
      <c r="I25" s="29" t="inlineStr"/>
    </row>
    <row r="26" ht="18" customHeight="1">
      <c r="A26" s="13" t="n">
        <v>17</v>
      </c>
      <c r="B26" s="14" t="n">
        <v>46067</v>
      </c>
      <c r="C26" s="15" t="inlineStr">
        <is>
          <t>Frais divers – mission</t>
        </is>
      </c>
      <c r="D26" s="16" t="inlineStr">
        <is>
          <t>Divers</t>
        </is>
      </c>
      <c r="E26" s="17" t="inlineStr">
        <is>
          <t>DIV-0201</t>
        </is>
      </c>
      <c r="F26" s="18" t="n"/>
      <c r="G26" s="30" t="n">
        <v>78</v>
      </c>
      <c r="H26" s="20">
        <f>H25+IF(F26&lt;&gt;"",F26,0)-IF(G26&lt;&gt;"",G26,0)</f>
        <v/>
      </c>
      <c r="I26" s="21" t="inlineStr"/>
    </row>
    <row r="27" ht="18" customHeight="1">
      <c r="A27" s="22" t="n">
        <v>18</v>
      </c>
      <c r="B27" s="23" t="n">
        <v>46068</v>
      </c>
      <c r="C27" s="24" t="inlineStr">
        <is>
          <t>Salaires employés</t>
        </is>
      </c>
      <c r="D27" s="25" t="inlineStr">
        <is>
          <t>Salaires</t>
        </is>
      </c>
      <c r="E27" s="26" t="inlineStr">
        <is>
          <t>SAL-0201</t>
        </is>
      </c>
      <c r="F27" s="31" t="n"/>
      <c r="G27" s="30" t="n">
        <v>3200</v>
      </c>
      <c r="H27" s="20">
        <f>H26+IF(F27&lt;&gt;"",F27,0)-IF(G27&lt;&gt;"",G27,0)</f>
        <v/>
      </c>
      <c r="I27" s="29" t="inlineStr"/>
    </row>
    <row r="28" ht="18" customHeight="1">
      <c r="A28" s="13" t="n">
        <v>19</v>
      </c>
      <c r="B28" s="14" t="n">
        <v>46071</v>
      </c>
      <c r="C28" s="15" t="inlineStr">
        <is>
          <t>Facture électricité – Févr.</t>
        </is>
      </c>
      <c r="D28" s="16" t="inlineStr">
        <is>
          <t>Électricité</t>
        </is>
      </c>
      <c r="E28" s="17" t="inlineStr">
        <is>
          <t>EDF-0201</t>
        </is>
      </c>
      <c r="F28" s="18" t="n"/>
      <c r="G28" s="30" t="n">
        <v>162.8</v>
      </c>
      <c r="H28" s="20">
        <f>H27+IF(F28&lt;&gt;"",F28,0)-IF(G28&lt;&gt;"",G28,0)</f>
        <v/>
      </c>
      <c r="I28" s="21" t="inlineStr"/>
    </row>
    <row r="29" ht="18" customHeight="1">
      <c r="A29" s="22" t="n">
        <v>20</v>
      </c>
      <c r="B29" s="23" t="n">
        <v>46075</v>
      </c>
      <c r="C29" s="24" t="inlineStr">
        <is>
          <t>Vente services – Client F</t>
        </is>
      </c>
      <c r="D29" s="25" t="inlineStr">
        <is>
          <t>Services</t>
        </is>
      </c>
      <c r="E29" s="26" t="inlineStr">
        <is>
          <t>FAC-0203</t>
        </is>
      </c>
      <c r="F29" s="27" t="n">
        <v>1450</v>
      </c>
      <c r="G29" s="28" t="n"/>
      <c r="H29" s="20">
        <f>H28+IF(F29&lt;&gt;"",F29,0)-IF(G29&lt;&gt;"",G29,0)</f>
        <v/>
      </c>
      <c r="I29" s="29" t="inlineStr"/>
    </row>
    <row r="30" ht="18" customHeight="1">
      <c r="A30" s="13" t="n">
        <v>21</v>
      </c>
      <c r="B30" s="14" t="n"/>
      <c r="C30" s="16" t="n"/>
      <c r="D30" s="16" t="n"/>
      <c r="E30" s="16" t="n"/>
      <c r="F30" s="32" t="n"/>
      <c r="G30" s="32" t="n"/>
      <c r="H30" s="33">
        <f>H29+IF(F30&lt;&gt;"",F30,0)-IF(G30&lt;&gt;"",G30,0)</f>
        <v/>
      </c>
      <c r="I30" s="16" t="n"/>
    </row>
    <row r="31" ht="18" customHeight="1">
      <c r="A31" s="22" t="n">
        <v>22</v>
      </c>
      <c r="B31" s="23" t="n"/>
      <c r="C31" s="25" t="n"/>
      <c r="D31" s="25" t="n"/>
      <c r="E31" s="25" t="n"/>
      <c r="F31" s="34" t="n"/>
      <c r="G31" s="34" t="n"/>
      <c r="H31" s="33">
        <f>H30+IF(F31&lt;&gt;"",F31,0)-IF(G31&lt;&gt;"",G31,0)</f>
        <v/>
      </c>
      <c r="I31" s="25" t="n"/>
    </row>
    <row r="32" ht="18" customHeight="1">
      <c r="A32" s="13" t="n">
        <v>23</v>
      </c>
      <c r="B32" s="14" t="n"/>
      <c r="C32" s="16" t="n"/>
      <c r="D32" s="16" t="n"/>
      <c r="E32" s="16" t="n"/>
      <c r="F32" s="32" t="n"/>
      <c r="G32" s="32" t="n"/>
      <c r="H32" s="33">
        <f>H31+IF(F32&lt;&gt;"",F32,0)-IF(G32&lt;&gt;"",G32,0)</f>
        <v/>
      </c>
      <c r="I32" s="16" t="n"/>
    </row>
    <row r="33" ht="18" customHeight="1">
      <c r="A33" s="22" t="n">
        <v>24</v>
      </c>
      <c r="B33" s="23" t="n"/>
      <c r="C33" s="25" t="n"/>
      <c r="D33" s="25" t="n"/>
      <c r="E33" s="25" t="n"/>
      <c r="F33" s="34" t="n"/>
      <c r="G33" s="34" t="n"/>
      <c r="H33" s="33">
        <f>H32+IF(F33&lt;&gt;"",F33,0)-IF(G33&lt;&gt;"",G33,0)</f>
        <v/>
      </c>
      <c r="I33" s="25" t="n"/>
    </row>
    <row r="34" ht="18" customHeight="1">
      <c r="A34" s="13" t="n">
        <v>25</v>
      </c>
      <c r="B34" s="14" t="n"/>
      <c r="C34" s="16" t="n"/>
      <c r="D34" s="16" t="n"/>
      <c r="E34" s="16" t="n"/>
      <c r="F34" s="32" t="n"/>
      <c r="G34" s="32" t="n"/>
      <c r="H34" s="33">
        <f>H33+IF(F34&lt;&gt;"",F34,0)-IF(G34&lt;&gt;"",G34,0)</f>
        <v/>
      </c>
      <c r="I34" s="16" t="n"/>
    </row>
    <row r="35" ht="18" customHeight="1">
      <c r="A35" s="22" t="n">
        <v>26</v>
      </c>
      <c r="B35" s="23" t="n"/>
      <c r="C35" s="25" t="n"/>
      <c r="D35" s="25" t="n"/>
      <c r="E35" s="25" t="n"/>
      <c r="F35" s="34" t="n"/>
      <c r="G35" s="34" t="n"/>
      <c r="H35" s="33">
        <f>H34+IF(F35&lt;&gt;"",F35,0)-IF(G35&lt;&gt;"",G35,0)</f>
        <v/>
      </c>
      <c r="I35" s="25" t="n"/>
    </row>
    <row r="36" ht="18" customHeight="1">
      <c r="A36" s="13" t="n">
        <v>27</v>
      </c>
      <c r="B36" s="14" t="n"/>
      <c r="C36" s="16" t="n"/>
      <c r="D36" s="16" t="n"/>
      <c r="E36" s="16" t="n"/>
      <c r="F36" s="32" t="n"/>
      <c r="G36" s="32" t="n"/>
      <c r="H36" s="33">
        <f>H35+IF(F36&lt;&gt;"",F36,0)-IF(G36&lt;&gt;"",G36,0)</f>
        <v/>
      </c>
      <c r="I36" s="16" t="n"/>
    </row>
    <row r="37" ht="18" customHeight="1">
      <c r="A37" s="22" t="n">
        <v>28</v>
      </c>
      <c r="B37" s="23" t="n"/>
      <c r="C37" s="25" t="n"/>
      <c r="D37" s="25" t="n"/>
      <c r="E37" s="25" t="n"/>
      <c r="F37" s="34" t="n"/>
      <c r="G37" s="34" t="n"/>
      <c r="H37" s="33">
        <f>H36+IF(F37&lt;&gt;"",F37,0)-IF(G37&lt;&gt;"",G37,0)</f>
        <v/>
      </c>
      <c r="I37" s="25" t="n"/>
    </row>
    <row r="38" ht="18" customHeight="1">
      <c r="A38" s="13" t="n">
        <v>29</v>
      </c>
      <c r="B38" s="14" t="n"/>
      <c r="C38" s="16" t="n"/>
      <c r="D38" s="16" t="n"/>
      <c r="E38" s="16" t="n"/>
      <c r="F38" s="32" t="n"/>
      <c r="G38" s="32" t="n"/>
      <c r="H38" s="33">
        <f>H37+IF(F38&lt;&gt;"",F38,0)-IF(G38&lt;&gt;"",G38,0)</f>
        <v/>
      </c>
      <c r="I38" s="16" t="n"/>
    </row>
    <row r="39" ht="18" customHeight="1">
      <c r="A39" s="22" t="n">
        <v>30</v>
      </c>
      <c r="B39" s="23" t="n"/>
      <c r="C39" s="25" t="n"/>
      <c r="D39" s="25" t="n"/>
      <c r="E39" s="25" t="n"/>
      <c r="F39" s="34" t="n"/>
      <c r="G39" s="34" t="n"/>
      <c r="H39" s="33">
        <f>H38+IF(F39&lt;&gt;"",F39,0)-IF(G39&lt;&gt;"",G39,0)</f>
        <v/>
      </c>
      <c r="I39" s="25" t="n"/>
    </row>
    <row r="40" ht="18" customHeight="1">
      <c r="A40" s="13" t="n">
        <v>31</v>
      </c>
      <c r="B40" s="14" t="n"/>
      <c r="C40" s="16" t="n"/>
      <c r="D40" s="16" t="n"/>
      <c r="E40" s="16" t="n"/>
      <c r="F40" s="32" t="n"/>
      <c r="G40" s="32" t="n"/>
      <c r="H40" s="33">
        <f>H39+IF(F40&lt;&gt;"",F40,0)-IF(G40&lt;&gt;"",G40,0)</f>
        <v/>
      </c>
      <c r="I40" s="16" t="n"/>
    </row>
    <row r="41" ht="18" customHeight="1">
      <c r="A41" s="22" t="n">
        <v>32</v>
      </c>
      <c r="B41" s="23" t="n"/>
      <c r="C41" s="25" t="n"/>
      <c r="D41" s="25" t="n"/>
      <c r="E41" s="25" t="n"/>
      <c r="F41" s="34" t="n"/>
      <c r="G41" s="34" t="n"/>
      <c r="H41" s="33">
        <f>H40+IF(F41&lt;&gt;"",F41,0)-IF(G41&lt;&gt;"",G41,0)</f>
        <v/>
      </c>
      <c r="I41" s="25" t="n"/>
    </row>
    <row r="42" ht="18" customHeight="1">
      <c r="A42" s="13" t="n">
        <v>33</v>
      </c>
      <c r="B42" s="14" t="n"/>
      <c r="C42" s="16" t="n"/>
      <c r="D42" s="16" t="n"/>
      <c r="E42" s="16" t="n"/>
      <c r="F42" s="32" t="n"/>
      <c r="G42" s="32" t="n"/>
      <c r="H42" s="33">
        <f>H41+IF(F42&lt;&gt;"",F42,0)-IF(G42&lt;&gt;"",G42,0)</f>
        <v/>
      </c>
      <c r="I42" s="16" t="n"/>
    </row>
    <row r="43" ht="18" customHeight="1">
      <c r="A43" s="22" t="n">
        <v>34</v>
      </c>
      <c r="B43" s="23" t="n"/>
      <c r="C43" s="25" t="n"/>
      <c r="D43" s="25" t="n"/>
      <c r="E43" s="25" t="n"/>
      <c r="F43" s="34" t="n"/>
      <c r="G43" s="34" t="n"/>
      <c r="H43" s="33">
        <f>H42+IF(F43&lt;&gt;"",F43,0)-IF(G43&lt;&gt;"",G43,0)</f>
        <v/>
      </c>
      <c r="I43" s="25" t="n"/>
    </row>
    <row r="44" ht="18" customHeight="1">
      <c r="A44" s="13" t="n">
        <v>35</v>
      </c>
      <c r="B44" s="14" t="n"/>
      <c r="C44" s="16" t="n"/>
      <c r="D44" s="16" t="n"/>
      <c r="E44" s="16" t="n"/>
      <c r="F44" s="32" t="n"/>
      <c r="G44" s="32" t="n"/>
      <c r="H44" s="33">
        <f>H43+IF(F44&lt;&gt;"",F44,0)-IF(G44&lt;&gt;"",G44,0)</f>
        <v/>
      </c>
      <c r="I44" s="16" t="n"/>
    </row>
    <row r="45" ht="18" customHeight="1">
      <c r="A45" s="22" t="n">
        <v>36</v>
      </c>
      <c r="B45" s="23" t="n"/>
      <c r="C45" s="25" t="n"/>
      <c r="D45" s="25" t="n"/>
      <c r="E45" s="25" t="n"/>
      <c r="F45" s="34" t="n"/>
      <c r="G45" s="34" t="n"/>
      <c r="H45" s="33">
        <f>H44+IF(F45&lt;&gt;"",F45,0)-IF(G45&lt;&gt;"",G45,0)</f>
        <v/>
      </c>
      <c r="I45" s="25" t="n"/>
    </row>
    <row r="46" ht="18" customHeight="1">
      <c r="A46" s="13" t="n">
        <v>37</v>
      </c>
      <c r="B46" s="14" t="n"/>
      <c r="C46" s="16" t="n"/>
      <c r="D46" s="16" t="n"/>
      <c r="E46" s="16" t="n"/>
      <c r="F46" s="32" t="n"/>
      <c r="G46" s="32" t="n"/>
      <c r="H46" s="33">
        <f>H45+IF(F46&lt;&gt;"",F46,0)-IF(G46&lt;&gt;"",G46,0)</f>
        <v/>
      </c>
      <c r="I46" s="16" t="n"/>
    </row>
    <row r="47" ht="18" customHeight="1">
      <c r="A47" s="22" t="n">
        <v>38</v>
      </c>
      <c r="B47" s="23" t="n"/>
      <c r="C47" s="25" t="n"/>
      <c r="D47" s="25" t="n"/>
      <c r="E47" s="25" t="n"/>
      <c r="F47" s="34" t="n"/>
      <c r="G47" s="34" t="n"/>
      <c r="H47" s="33">
        <f>H46+IF(F47&lt;&gt;"",F47,0)-IF(G47&lt;&gt;"",G47,0)</f>
        <v/>
      </c>
      <c r="I47" s="25" t="n"/>
    </row>
    <row r="48" ht="18" customHeight="1">
      <c r="A48" s="13" t="n">
        <v>39</v>
      </c>
      <c r="B48" s="14" t="n"/>
      <c r="C48" s="16" t="n"/>
      <c r="D48" s="16" t="n"/>
      <c r="E48" s="16" t="n"/>
      <c r="F48" s="32" t="n"/>
      <c r="G48" s="32" t="n"/>
      <c r="H48" s="33">
        <f>H47+IF(F48&lt;&gt;"",F48,0)-IF(G48&lt;&gt;"",G48,0)</f>
        <v/>
      </c>
      <c r="I48" s="16" t="n"/>
    </row>
    <row r="49" ht="18" customHeight="1">
      <c r="A49" s="22" t="n">
        <v>40</v>
      </c>
      <c r="B49" s="23" t="n"/>
      <c r="C49" s="25" t="n"/>
      <c r="D49" s="25" t="n"/>
      <c r="E49" s="25" t="n"/>
      <c r="F49" s="34" t="n"/>
      <c r="G49" s="34" t="n"/>
      <c r="H49" s="33">
        <f>H48+IF(F49&lt;&gt;"",F49,0)-IF(G49&lt;&gt;"",G49,0)</f>
        <v/>
      </c>
      <c r="I49" s="25" t="n"/>
    </row>
    <row r="50" ht="18" customHeight="1">
      <c r="A50" s="13" t="n">
        <v>41</v>
      </c>
      <c r="B50" s="14" t="n"/>
      <c r="C50" s="16" t="n"/>
      <c r="D50" s="16" t="n"/>
      <c r="E50" s="16" t="n"/>
      <c r="F50" s="32" t="n"/>
      <c r="G50" s="32" t="n"/>
      <c r="H50" s="33">
        <f>H49+IF(F50&lt;&gt;"",F50,0)-IF(G50&lt;&gt;"",G50,0)</f>
        <v/>
      </c>
      <c r="I50" s="16" t="n"/>
    </row>
    <row r="51" ht="18" customHeight="1">
      <c r="A51" s="22" t="n">
        <v>42</v>
      </c>
      <c r="B51" s="23" t="n"/>
      <c r="C51" s="25" t="n"/>
      <c r="D51" s="25" t="n"/>
      <c r="E51" s="25" t="n"/>
      <c r="F51" s="34" t="n"/>
      <c r="G51" s="34" t="n"/>
      <c r="H51" s="33">
        <f>H50+IF(F51&lt;&gt;"",F51,0)-IF(G51&lt;&gt;"",G51,0)</f>
        <v/>
      </c>
      <c r="I51" s="25" t="n"/>
    </row>
    <row r="52" ht="18" customHeight="1">
      <c r="A52" s="13" t="n">
        <v>43</v>
      </c>
      <c r="B52" s="14" t="n"/>
      <c r="C52" s="16" t="n"/>
      <c r="D52" s="16" t="n"/>
      <c r="E52" s="16" t="n"/>
      <c r="F52" s="32" t="n"/>
      <c r="G52" s="32" t="n"/>
      <c r="H52" s="33">
        <f>H51+IF(F52&lt;&gt;"",F52,0)-IF(G52&lt;&gt;"",G52,0)</f>
        <v/>
      </c>
      <c r="I52" s="16" t="n"/>
    </row>
    <row r="53" ht="18" customHeight="1">
      <c r="A53" s="22" t="n">
        <v>44</v>
      </c>
      <c r="B53" s="23" t="n"/>
      <c r="C53" s="25" t="n"/>
      <c r="D53" s="25" t="n"/>
      <c r="E53" s="25" t="n"/>
      <c r="F53" s="34" t="n"/>
      <c r="G53" s="34" t="n"/>
      <c r="H53" s="33">
        <f>H52+IF(F53&lt;&gt;"",F53,0)-IF(G53&lt;&gt;"",G53,0)</f>
        <v/>
      </c>
      <c r="I53" s="25" t="n"/>
    </row>
    <row r="54" ht="18" customHeight="1">
      <c r="A54" s="13" t="n">
        <v>45</v>
      </c>
      <c r="B54" s="14" t="n"/>
      <c r="C54" s="16" t="n"/>
      <c r="D54" s="16" t="n"/>
      <c r="E54" s="16" t="n"/>
      <c r="F54" s="32" t="n"/>
      <c r="G54" s="32" t="n"/>
      <c r="H54" s="33">
        <f>H53+IF(F54&lt;&gt;"",F54,0)-IF(G54&lt;&gt;"",G54,0)</f>
        <v/>
      </c>
      <c r="I54" s="16" t="n"/>
    </row>
    <row r="55" ht="18" customHeight="1">
      <c r="A55" s="22" t="n">
        <v>46</v>
      </c>
      <c r="B55" s="23" t="n"/>
      <c r="C55" s="25" t="n"/>
      <c r="D55" s="25" t="n"/>
      <c r="E55" s="25" t="n"/>
      <c r="F55" s="34" t="n"/>
      <c r="G55" s="34" t="n"/>
      <c r="H55" s="33">
        <f>H54+IF(F55&lt;&gt;"",F55,0)-IF(G55&lt;&gt;"",G55,0)</f>
        <v/>
      </c>
      <c r="I55" s="25" t="n"/>
    </row>
    <row r="56" ht="18" customHeight="1">
      <c r="A56" s="13" t="n">
        <v>47</v>
      </c>
      <c r="B56" s="14" t="n"/>
      <c r="C56" s="16" t="n"/>
      <c r="D56" s="16" t="n"/>
      <c r="E56" s="16" t="n"/>
      <c r="F56" s="32" t="n"/>
      <c r="G56" s="32" t="n"/>
      <c r="H56" s="33">
        <f>H55+IF(F56&lt;&gt;"",F56,0)-IF(G56&lt;&gt;"",G56,0)</f>
        <v/>
      </c>
      <c r="I56" s="16" t="n"/>
    </row>
    <row r="57" ht="18" customHeight="1">
      <c r="A57" s="22" t="n">
        <v>48</v>
      </c>
      <c r="B57" s="23" t="n"/>
      <c r="C57" s="25" t="n"/>
      <c r="D57" s="25" t="n"/>
      <c r="E57" s="25" t="n"/>
      <c r="F57" s="34" t="n"/>
      <c r="G57" s="34" t="n"/>
      <c r="H57" s="33">
        <f>H56+IF(F57&lt;&gt;"",F57,0)-IF(G57&lt;&gt;"",G57,0)</f>
        <v/>
      </c>
      <c r="I57" s="25" t="n"/>
    </row>
    <row r="58" ht="18" customHeight="1">
      <c r="A58" s="13" t="n">
        <v>49</v>
      </c>
      <c r="B58" s="14" t="n"/>
      <c r="C58" s="16" t="n"/>
      <c r="D58" s="16" t="n"/>
      <c r="E58" s="16" t="n"/>
      <c r="F58" s="32" t="n"/>
      <c r="G58" s="32" t="n"/>
      <c r="H58" s="33">
        <f>H57+IF(F58&lt;&gt;"",F58,0)-IF(G58&lt;&gt;"",G58,0)</f>
        <v/>
      </c>
      <c r="I58" s="16" t="n"/>
    </row>
    <row r="59" ht="18" customHeight="1">
      <c r="A59" s="22" t="n">
        <v>50</v>
      </c>
      <c r="B59" s="23" t="n"/>
      <c r="C59" s="25" t="n"/>
      <c r="D59" s="25" t="n"/>
      <c r="E59" s="25" t="n"/>
      <c r="F59" s="34" t="n"/>
      <c r="G59" s="34" t="n"/>
      <c r="H59" s="33">
        <f>H58+IF(F59&lt;&gt;"",F59,0)-IF(G59&lt;&gt;"",G59,0)</f>
        <v/>
      </c>
      <c r="I59" s="25" t="n"/>
    </row>
    <row r="60" ht="18" customHeight="1"/>
    <row r="61" ht="28" customHeight="1">
      <c r="A61" s="35" t="inlineStr">
        <is>
          <t>TOTAUX</t>
        </is>
      </c>
      <c r="B61" s="36" t="n"/>
      <c r="C61" s="36" t="n"/>
      <c r="D61" s="36" t="n"/>
      <c r="E61" s="37" t="n"/>
      <c r="F61" s="38">
        <f>SUM(F10:F60)</f>
        <v/>
      </c>
      <c r="G61" s="39">
        <f>SUM(G10:G60)</f>
        <v/>
      </c>
      <c r="H61" s="40">
        <f>H60</f>
        <v/>
      </c>
      <c r="I61" s="41" t="n"/>
    </row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</sheetData>
  <mergeCells count="13">
    <mergeCell ref="A2:F2"/>
    <mergeCell ref="G2:I2"/>
    <mergeCell ref="A4:B4"/>
    <mergeCell ref="A5:B5"/>
    <mergeCell ref="A6:B6"/>
    <mergeCell ref="A7:B7"/>
    <mergeCell ref="C4:E4"/>
    <mergeCell ref="C5:E5"/>
    <mergeCell ref="C6:E6"/>
    <mergeCell ref="C7:E7"/>
    <mergeCell ref="G4:H4"/>
    <mergeCell ref="G5:H5"/>
    <mergeCell ref="A61:E61"/>
  </mergeCells>
  <dataValidations count="1">
    <dataValidation sqref="D10:D60" showErrorMessage="1" showDropDown="0" showInputMessage="1" allowBlank="1" errorTitle="Valeur incorrecte" error="Catégorie invalide. Choisissez dans la liste." promptTitle="Catégorie" prompt="Sélectionnez une catégorie" type="list">
      <formula1>"Ventes,Services,Remboursement,Loyer,Salaires,Fournitures,Électricité,Transport,Communication,Divers"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2:H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3" customWidth="1" min="8" max="8"/>
  </cols>
  <sheetData>
    <row r="1" ht="10" customHeight="1"/>
    <row r="2" ht="50" customHeight="1">
      <c r="A2" s="42" t="n"/>
      <c r="B2" s="43" t="inlineStr">
        <is>
          <t>📊  TABLEAU DE BORD – CAISSE</t>
        </is>
      </c>
      <c r="H2" s="42" t="n"/>
    </row>
    <row r="3" ht="20" customHeight="1">
      <c r="B3" s="44" t="inlineStr">
        <is>
          <t>Exercice 2026  |  Généré le 03/03/2026</t>
        </is>
      </c>
    </row>
    <row r="4" ht="20" customHeight="1"/>
    <row r="5" ht="28" customHeight="1">
      <c r="B5" s="45" t="inlineStr">
        <is>
          <t>📈 Total Recettes</t>
        </is>
      </c>
      <c r="C5" s="46" t="inlineStr">
        <is>
          <t>📉 Total Dépenses</t>
        </is>
      </c>
      <c r="D5" s="47" t="inlineStr">
        <is>
          <t>💰 Solde Final</t>
        </is>
      </c>
      <c r="E5" s="48" t="inlineStr">
        <is>
          <t>🔢 Nb Opérations</t>
        </is>
      </c>
    </row>
    <row r="6" ht="36" customHeight="1">
      <c r="B6" s="49">
        <f>'Livre de Caisse'!F61</f>
        <v/>
      </c>
      <c r="C6" s="50">
        <f>'Livre de Caisse'!G61</f>
        <v/>
      </c>
      <c r="D6" s="51">
        <f>'Livre de Caisse'!H61</f>
        <v/>
      </c>
      <c r="E6" s="52">
        <f>COUNTA('Livre de Caisse'!C10:C60)</f>
        <v/>
      </c>
    </row>
    <row r="7" ht="20" customHeight="1">
      <c r="B7" s="53" t="inlineStr">
        <is>
          <t>Exercice 2026</t>
        </is>
      </c>
      <c r="C7" s="54" t="inlineStr">
        <is>
          <t>Exercice 2026</t>
        </is>
      </c>
      <c r="D7" s="55" t="inlineStr">
        <is>
          <t>Exercice 2026</t>
        </is>
      </c>
      <c r="E7" s="56" t="inlineStr">
        <is>
          <t>Exercice 2026</t>
        </is>
      </c>
    </row>
    <row r="8" ht="10" customHeight="1"/>
    <row r="9" ht="20" customHeight="1">
      <c r="B9" s="57" t="inlineStr">
        <is>
          <t>Récapitulatif par Mois</t>
        </is>
      </c>
    </row>
    <row r="10" ht="26" customHeight="1">
      <c r="B10" s="9" t="inlineStr">
        <is>
          <t>Mois</t>
        </is>
      </c>
      <c r="C10" s="10" t="inlineStr">
        <is>
          <t>Recettes (€)</t>
        </is>
      </c>
      <c r="D10" s="11" t="inlineStr">
        <is>
          <t>Dépenses (€)</t>
        </is>
      </c>
      <c r="E10" s="12" t="inlineStr">
        <is>
          <t>Solde Mensuel (€)</t>
        </is>
      </c>
      <c r="F10" s="58" t="inlineStr">
        <is>
          <t>Évolution</t>
        </is>
      </c>
    </row>
    <row r="11" ht="20" customHeight="1">
      <c r="B11" s="59" t="inlineStr">
        <is>
          <t>Janvier</t>
        </is>
      </c>
      <c r="C11" s="60" t="n">
        <v>10550</v>
      </c>
      <c r="D11" s="61" t="n">
        <v>5019.8</v>
      </c>
      <c r="E11" s="62" t="n">
        <v>5530.2</v>
      </c>
      <c r="F11" s="63" t="inlineStr">
        <is>
          <t>▲</t>
        </is>
      </c>
    </row>
    <row r="12" ht="20" customHeight="1">
      <c r="B12" s="64" t="inlineStr">
        <is>
          <t>Février</t>
        </is>
      </c>
      <c r="C12" s="60" t="n">
        <v>6950</v>
      </c>
      <c r="D12" s="61" t="n">
        <v>5240.8</v>
      </c>
      <c r="E12" s="62" t="n">
        <v>1709.2</v>
      </c>
      <c r="F12" s="65" t="inlineStr">
        <is>
          <t>▼</t>
        </is>
      </c>
    </row>
    <row r="13" ht="20" customHeight="1">
      <c r="B13" s="59" t="inlineStr">
        <is>
          <t>Mars</t>
        </is>
      </c>
      <c r="C13" s="60" t="n">
        <v>8200</v>
      </c>
      <c r="D13" s="61" t="n">
        <v>4800</v>
      </c>
      <c r="E13" s="62" t="n">
        <v>3400</v>
      </c>
      <c r="F13" s="63" t="inlineStr">
        <is>
          <t>▲</t>
        </is>
      </c>
    </row>
    <row r="14" ht="20" customHeight="1">
      <c r="B14" s="64" t="inlineStr">
        <is>
          <t>Avril</t>
        </is>
      </c>
      <c r="C14" s="60" t="n">
        <v>7400</v>
      </c>
      <c r="D14" s="61" t="n">
        <v>5100</v>
      </c>
      <c r="E14" s="62" t="n">
        <v>2300</v>
      </c>
      <c r="F14" s="65" t="inlineStr">
        <is>
          <t>▼</t>
        </is>
      </c>
    </row>
    <row r="15" ht="20" customHeight="1">
      <c r="B15" s="59" t="inlineStr">
        <is>
          <t>Mai</t>
        </is>
      </c>
      <c r="C15" s="60" t="n">
        <v>9100</v>
      </c>
      <c r="D15" s="61" t="n">
        <v>4600</v>
      </c>
      <c r="E15" s="62" t="n">
        <v>4500</v>
      </c>
      <c r="F15" s="63" t="inlineStr">
        <is>
          <t>▲</t>
        </is>
      </c>
    </row>
    <row r="16" ht="20" customHeight="1">
      <c r="B16" s="64" t="inlineStr">
        <is>
          <t>Juin</t>
        </is>
      </c>
      <c r="C16" s="60" t="n">
        <v>11200</v>
      </c>
      <c r="D16" s="61" t="n">
        <v>5800</v>
      </c>
      <c r="E16" s="62" t="n">
        <v>5400</v>
      </c>
      <c r="F16" s="66" t="inlineStr">
        <is>
          <t>▲</t>
        </is>
      </c>
    </row>
    <row r="17" ht="20" customHeight="1">
      <c r="B17" s="59" t="inlineStr">
        <is>
          <t>Juillet</t>
        </is>
      </c>
      <c r="C17" s="60" t="n">
        <v>7800</v>
      </c>
      <c r="D17" s="61" t="n">
        <v>4900</v>
      </c>
      <c r="E17" s="62" t="n">
        <v>2900</v>
      </c>
      <c r="F17" s="67" t="inlineStr">
        <is>
          <t>▼</t>
        </is>
      </c>
    </row>
    <row r="18" ht="20" customHeight="1">
      <c r="B18" s="64" t="inlineStr">
        <is>
          <t>Août</t>
        </is>
      </c>
      <c r="C18" s="60" t="n">
        <v>5500</v>
      </c>
      <c r="D18" s="61" t="n">
        <v>3800</v>
      </c>
      <c r="E18" s="62" t="n">
        <v>1700</v>
      </c>
      <c r="F18" s="65" t="inlineStr">
        <is>
          <t>▼</t>
        </is>
      </c>
    </row>
    <row r="19" ht="20" customHeight="1">
      <c r="B19" s="59" t="inlineStr">
        <is>
          <t>Septembre</t>
        </is>
      </c>
      <c r="C19" s="60" t="n">
        <v>9300</v>
      </c>
      <c r="D19" s="61" t="n">
        <v>5200</v>
      </c>
      <c r="E19" s="62" t="n">
        <v>4100</v>
      </c>
      <c r="F19" s="63" t="inlineStr">
        <is>
          <t>▲</t>
        </is>
      </c>
    </row>
    <row r="20" ht="20" customHeight="1">
      <c r="B20" s="64" t="inlineStr">
        <is>
          <t>Octobre</t>
        </is>
      </c>
      <c r="C20" s="60" t="n">
        <v>10100</v>
      </c>
      <c r="D20" s="61" t="n">
        <v>5400</v>
      </c>
      <c r="E20" s="62" t="n">
        <v>4700</v>
      </c>
      <c r="F20" s="66" t="inlineStr">
        <is>
          <t>▲</t>
        </is>
      </c>
    </row>
    <row r="21" ht="20" customHeight="1">
      <c r="B21" s="59" t="inlineStr">
        <is>
          <t>Novembre</t>
        </is>
      </c>
      <c r="C21" s="60" t="n">
        <v>8700</v>
      </c>
      <c r="D21" s="61" t="n">
        <v>4700</v>
      </c>
      <c r="E21" s="62" t="n">
        <v>4000</v>
      </c>
      <c r="F21" s="67" t="inlineStr">
        <is>
          <t>▼</t>
        </is>
      </c>
    </row>
    <row r="22" ht="20" customHeight="1">
      <c r="B22" s="64" t="inlineStr">
        <is>
          <t>Décembre</t>
        </is>
      </c>
      <c r="C22" s="60" t="n">
        <v>12000</v>
      </c>
      <c r="D22" s="61" t="n">
        <v>6200</v>
      </c>
      <c r="E22" s="62" t="n">
        <v>5800</v>
      </c>
      <c r="F22" s="66" t="inlineStr">
        <is>
          <t>▲</t>
        </is>
      </c>
    </row>
    <row r="23" ht="26" customHeight="1">
      <c r="B23" s="68" t="inlineStr">
        <is>
          <t>TOTAL ANNUEL</t>
        </is>
      </c>
      <c r="C23" s="69" t="n">
        <v>106800</v>
      </c>
      <c r="D23" s="69" t="n">
        <v>60760.6</v>
      </c>
      <c r="E23" s="69" t="n">
        <v>46039.4</v>
      </c>
      <c r="F23" s="41" t="inlineStr"/>
    </row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3">
    <mergeCell ref="B2:G2"/>
    <mergeCell ref="B3:G3"/>
    <mergeCell ref="B9:G9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2:D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52" customWidth="1" min="3" max="3"/>
    <col width="4" customWidth="1" min="4" max="4"/>
  </cols>
  <sheetData>
    <row r="1" ht="20" customHeight="1"/>
    <row r="2" ht="50" customHeight="1">
      <c r="A2" s="42" t="n"/>
      <c r="B2" s="70" t="inlineStr">
        <is>
          <t>📋  GUIDE D'UTILISATION – LIVRE DE CAISSE</t>
        </is>
      </c>
      <c r="D2" s="42" t="n"/>
    </row>
    <row r="3" ht="20" customHeight="1"/>
    <row r="4" ht="26" customHeight="1">
      <c r="B4" s="71" t="inlineStr">
        <is>
          <t xml:space="preserve">  PRÉSENTATION</t>
        </is>
      </c>
      <c r="C4" s="41" t="n"/>
    </row>
    <row r="5" ht="22" customHeight="1">
      <c r="B5" s="72" t="inlineStr">
        <is>
          <t xml:space="preserve">  ▸  Objectif</t>
        </is>
      </c>
      <c r="C5" s="73" t="inlineStr">
        <is>
          <t>Ce livre de caisse permet d'enregistrer toutes les entrées et sorties d'argent de votre caisse.</t>
        </is>
      </c>
    </row>
    <row r="6" ht="22" customHeight="1">
      <c r="B6" s="72" t="inlineStr">
        <is>
          <t xml:space="preserve">  ▸  Exercice</t>
        </is>
      </c>
      <c r="C6" s="73" t="inlineStr">
        <is>
          <t>Modèle configuré pour l'exercice 2026.</t>
        </is>
      </c>
    </row>
    <row r="7" ht="22" customHeight="1">
      <c r="B7" s="72" t="inlineStr">
        <is>
          <t xml:space="preserve">  ▸  Devise</t>
        </is>
      </c>
      <c r="C7" s="73" t="inlineStr">
        <is>
          <t>Montants exprimés en Euros (€). Adaptable à toute devise.</t>
        </is>
      </c>
    </row>
    <row r="8" ht="20" customHeight="1"/>
    <row r="9" ht="26" customHeight="1">
      <c r="B9" s="74" t="inlineStr">
        <is>
          <t xml:space="preserve">  COLONNES DU TABLEAU</t>
        </is>
      </c>
      <c r="C9" s="75" t="n"/>
    </row>
    <row r="10" ht="22" customHeight="1">
      <c r="B10" s="76" t="inlineStr">
        <is>
          <t xml:space="preserve">  ▸  N°</t>
        </is>
      </c>
      <c r="C10" s="73" t="inlineStr">
        <is>
          <t>Numéro séquentiel de l'opération (pré-rempli).</t>
        </is>
      </c>
    </row>
    <row r="11" ht="22" customHeight="1">
      <c r="B11" s="76" t="inlineStr">
        <is>
          <t xml:space="preserve">  ▸  Date</t>
        </is>
      </c>
      <c r="C11" s="73" t="inlineStr">
        <is>
          <t>Date de l'opération au format JJ/MM/AAAA.</t>
        </is>
      </c>
    </row>
    <row r="12" ht="22" customHeight="1">
      <c r="B12" s="76" t="inlineStr">
        <is>
          <t xml:space="preserve">  ▸  Libellé</t>
        </is>
      </c>
      <c r="C12" s="73" t="inlineStr">
        <is>
          <t>Description précise de l'opération.</t>
        </is>
      </c>
    </row>
    <row r="13" ht="22" customHeight="1">
      <c r="B13" s="76" t="inlineStr">
        <is>
          <t xml:space="preserve">  ▸  Catégorie</t>
        </is>
      </c>
      <c r="C13" s="73" t="inlineStr">
        <is>
          <t>Sélectionnez dans le menu déroulant (liste validée).</t>
        </is>
      </c>
    </row>
    <row r="14" ht="22" customHeight="1">
      <c r="B14" s="76" t="inlineStr">
        <is>
          <t xml:space="preserve">  ▸  Référence</t>
        </is>
      </c>
      <c r="C14" s="73" t="inlineStr">
        <is>
          <t>Numéro de pièce justificative (facture, reçu…).</t>
        </is>
      </c>
    </row>
    <row r="15" ht="22" customHeight="1">
      <c r="B15" s="76" t="inlineStr">
        <is>
          <t xml:space="preserve">  ▸  Recettes (€)</t>
        </is>
      </c>
      <c r="C15" s="73" t="inlineStr">
        <is>
          <t>Saisissez les montants encaissés (entrées d'argent).</t>
        </is>
      </c>
    </row>
    <row r="16" ht="22" customHeight="1">
      <c r="B16" s="76" t="inlineStr">
        <is>
          <t xml:space="preserve">  ▸  Dépenses (€)</t>
        </is>
      </c>
      <c r="C16" s="73" t="inlineStr">
        <is>
          <t>Saisissez les montants décaissés (sorties d'argent).</t>
        </is>
      </c>
    </row>
    <row r="17" ht="22" customHeight="1">
      <c r="B17" s="76" t="inlineStr">
        <is>
          <t xml:space="preserve">  ▸  Solde Cumulé</t>
        </is>
      </c>
      <c r="C17" s="73" t="inlineStr">
        <is>
          <t>Calculé automatiquement. NE PAS MODIFIER.</t>
        </is>
      </c>
    </row>
    <row r="18" ht="22" customHeight="1">
      <c r="B18" s="76" t="inlineStr">
        <is>
          <t xml:space="preserve">  ▸  Commentaire</t>
        </is>
      </c>
      <c r="C18" s="73" t="inlineStr">
        <is>
          <t>Annotations libres pour chaque opération.</t>
        </is>
      </c>
    </row>
    <row r="19" ht="20" customHeight="1"/>
    <row r="20" ht="26" customHeight="1">
      <c r="B20" s="77" t="inlineStr">
        <is>
          <t xml:space="preserve">  SOLDE INITIAL</t>
        </is>
      </c>
      <c r="C20" s="78" t="n"/>
    </row>
    <row r="21" ht="22" customHeight="1">
      <c r="B21" s="79" t="inlineStr">
        <is>
          <t xml:space="preserve">  ▸  Cellule I4</t>
        </is>
      </c>
      <c r="C21" s="73" t="inlineStr">
        <is>
          <t>Saisissez le solde de départ dans la cellule I4 de la feuille 'Livre de Caisse'.</t>
        </is>
      </c>
    </row>
    <row r="22" ht="22" customHeight="1">
      <c r="B22" s="79" t="inlineStr">
        <is>
          <t xml:space="preserve">  ▸  Impact</t>
        </is>
      </c>
      <c r="C22" s="73" t="inlineStr">
        <is>
          <t>Le solde cumulé se met à jour automatiquement dès modification.</t>
        </is>
      </c>
    </row>
    <row r="23" ht="20" customHeight="1"/>
    <row r="24" ht="26" customHeight="1">
      <c r="B24" s="80" t="inlineStr">
        <is>
          <t xml:space="preserve">  TABLEAU DE BORD</t>
        </is>
      </c>
      <c r="C24" s="81" t="n"/>
    </row>
    <row r="25" ht="22" customHeight="1">
      <c r="B25" s="82" t="inlineStr">
        <is>
          <t xml:space="preserve">  ▸  KPI Cards</t>
        </is>
      </c>
      <c r="C25" s="73" t="inlineStr">
        <is>
          <t>Résumé instantané : Total Recettes, Dépenses, Solde, Nb d'opérations.</t>
        </is>
      </c>
    </row>
    <row r="26" ht="22" customHeight="1">
      <c r="B26" s="82" t="inlineStr">
        <is>
          <t xml:space="preserve">  ▸  Récap mensuel</t>
        </is>
      </c>
      <c r="C26" s="73" t="inlineStr">
        <is>
          <t>Tableau de synthèse avec données mensuelles et indicateur d'évolution.</t>
        </is>
      </c>
    </row>
    <row r="27" ht="22" customHeight="1">
      <c r="B27" s="82" t="inlineStr">
        <is>
          <t xml:space="preserve">  ▸  Graphiques</t>
        </is>
      </c>
      <c r="C27" s="73" t="inlineStr">
        <is>
          <t>Deux graphiques : Barres groupées et Courbe d'évolution du solde.</t>
        </is>
      </c>
    </row>
    <row r="28" ht="20" customHeight="1"/>
    <row r="29" ht="26" customHeight="1">
      <c r="B29" s="71" t="inlineStr">
        <is>
          <t xml:space="preserve">  CATÉGORIES DISPONIBLES</t>
        </is>
      </c>
      <c r="C29" s="41" t="n"/>
    </row>
    <row r="30" ht="22" customHeight="1">
      <c r="B30" s="72" t="inlineStr">
        <is>
          <t xml:space="preserve">  ▸  Recettes</t>
        </is>
      </c>
      <c r="C30" s="73" t="inlineStr">
        <is>
          <t>Ventes · Services · Remboursement</t>
        </is>
      </c>
    </row>
    <row r="31" ht="22" customHeight="1">
      <c r="B31" s="72" t="inlineStr">
        <is>
          <t xml:space="preserve">  ▸  Dépenses</t>
        </is>
      </c>
      <c r="C31" s="73" t="inlineStr">
        <is>
          <t>Loyer · Salaires · Fournitures · Électricité · Transport · Communication · Divers</t>
        </is>
      </c>
    </row>
    <row r="32" ht="20" customHeight="1"/>
    <row r="33" ht="26" customHeight="1">
      <c r="B33" s="83" t="inlineStr">
        <is>
          <t xml:space="preserve">  BONNES PRATIQUES</t>
        </is>
      </c>
      <c r="C33" s="84" t="n"/>
    </row>
    <row r="34" ht="22" customHeight="1">
      <c r="B34" s="85" t="inlineStr">
        <is>
          <t xml:space="preserve">  ▸  Justificatifs</t>
        </is>
      </c>
      <c r="C34" s="73" t="inlineStr">
        <is>
          <t>Conservez toujours la pièce justificative correspondant à chaque opération.</t>
        </is>
      </c>
    </row>
    <row r="35" ht="22" customHeight="1">
      <c r="B35" s="85" t="inlineStr">
        <is>
          <t xml:space="preserve">  ▸  Sauvegarde</t>
        </is>
      </c>
      <c r="C35" s="73" t="inlineStr">
        <is>
          <t>Effectuez une sauvegarde quotidienne du fichier.</t>
        </is>
      </c>
    </row>
    <row r="36" ht="22" customHeight="1">
      <c r="B36" s="85" t="inlineStr">
        <is>
          <t xml:space="preserve">  ▸  Cohérence</t>
        </is>
      </c>
      <c r="C36" s="73" t="inlineStr">
        <is>
          <t>Un seul montant par ligne : soit Recette, soit Dépense, jamais les deux.</t>
        </is>
      </c>
    </row>
    <row r="37" ht="22" customHeight="1">
      <c r="B37" s="85" t="inlineStr">
        <is>
          <t xml:space="preserve">  ▸  Vérification</t>
        </is>
      </c>
      <c r="C37" s="73" t="inlineStr">
        <is>
          <t>Rapprochez régulièrement votre livre de caisse avec vos relevés bancaires.</t>
        </is>
      </c>
    </row>
    <row r="38" ht="22" customHeight="1">
      <c r="B38" s="85" t="inlineStr">
        <is>
          <t xml:space="preserve">  ▸  Clôture</t>
        </is>
      </c>
      <c r="C38" s="73" t="inlineStr">
        <is>
          <t>En fin de période, vérifiez que le solde correspond au comptage physique.</t>
        </is>
      </c>
    </row>
    <row r="39" ht="20" customHeight="1"/>
    <row r="40" ht="20" customHeight="1"/>
    <row r="41" ht="30" customHeight="1">
      <c r="B41" s="86" t="inlineStr">
        <is>
          <t>✅  Modèle créé le 03/03/2026 – À conserver comme document comptable officiel.</t>
        </is>
      </c>
      <c r="C41" s="37" t="n"/>
    </row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</sheetData>
  <mergeCells count="2">
    <mergeCell ref="B2:C2"/>
    <mergeCell ref="B41:C4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2026-03-03T23:46:39Z</dcterms:created>
  <dcterms:modified xmlns:dcterms="http://purl.org/dc/terms/" xmlns:xsi="http://www.w3.org/2001/XMLSchema-instance" xsi:type="dcterms:W3CDTF">2026-03-03T23:46:39Z</dcterms:modified>
</cp:coreProperties>
</file>