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mortissement" sheetId="1" state="visible" r:id="rId1"/>
    <sheet xmlns:r="http://schemas.openxmlformats.org/officeDocument/2006/relationships" name="Graphiques" sheetId="2" state="visible" r:id="rId2"/>
    <sheet xmlns:r="http://schemas.openxmlformats.org/officeDocument/2006/relationships" name="Comparateur" sheetId="3" state="visible" r:id="rId3"/>
    <sheet xmlns:r="http://schemas.openxmlformats.org/officeDocument/2006/relationships" name="Guide d'uti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0&quot;%&quot;"/>
    <numFmt numFmtId="167" formatCode="#,##0.00 &quot;€&quot;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B7280"/>
      <sz val="10"/>
    </font>
    <font>
      <name val="Calibri"/>
      <b val="1"/>
      <color rgb="00FFFFFF"/>
      <sz val="11"/>
    </font>
    <font>
      <name val="Calibri"/>
      <b val="1"/>
      <color rgb="001E3A8A"/>
      <sz val="10"/>
    </font>
    <font>
      <name val="Calibri"/>
      <b val="1"/>
      <color rgb="001F2937"/>
      <sz val="10"/>
    </font>
    <font>
      <name val="Calibri"/>
      <b val="1"/>
      <color rgb="00065F46"/>
      <sz val="10"/>
    </font>
    <font>
      <name val="Calibri"/>
      <b val="1"/>
      <color rgb="00FFFFFF"/>
      <sz val="12"/>
    </font>
    <font>
      <name val="Calibri"/>
      <i val="1"/>
      <color rgb="006B7280"/>
      <sz val="9"/>
    </font>
    <font>
      <name val="Calibri"/>
      <b val="1"/>
      <color rgb="00FFFFFF"/>
      <sz val="10"/>
    </font>
    <font>
      <name val="Calibri"/>
      <i val="1"/>
      <color rgb="006B7280"/>
      <sz val="8"/>
    </font>
    <font>
      <name val="Calibri"/>
      <color rgb="001F2937"/>
      <sz val="9"/>
    </font>
    <font>
      <name val="Calibri"/>
      <b val="1"/>
      <color rgb="001E3A8A"/>
      <sz val="9"/>
    </font>
    <font>
      <name val="Calibri"/>
      <b val="1"/>
      <color rgb="0092400E"/>
      <sz val="9"/>
    </font>
    <font>
      <name val="Calibri"/>
      <b val="1"/>
      <color rgb="00FFFFFF"/>
      <sz val="16"/>
    </font>
    <font>
      <name val="Calibri"/>
      <color rgb="001F2937"/>
      <sz val="10"/>
    </font>
    <font>
      <name val="Calibri"/>
      <color rgb="00065F46"/>
      <sz val="10"/>
    </font>
    <font>
      <name val="Calibri"/>
      <color rgb="00374151"/>
      <sz val="10"/>
    </font>
    <font>
      <name val="Calibri"/>
      <i val="1"/>
      <color rgb="009CA3AF"/>
      <sz val="9"/>
    </font>
  </fonts>
  <fills count="1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3B82F6"/>
      </patternFill>
    </fill>
    <fill>
      <patternFill patternType="solid">
        <fgColor rgb="00E0E7FF"/>
      </patternFill>
    </fill>
    <fill>
      <patternFill patternType="solid">
        <fgColor rgb="00EEF2FF"/>
      </patternFill>
    </fill>
    <fill>
      <patternFill patternType="solid">
        <fgColor rgb="00FFFBEB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F9FAFB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EF4444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5" borderId="1" pivotButton="0" quotePrefix="0" xfId="0"/>
    <xf numFmtId="0" fontId="4" fillId="6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0" fontId="0" fillId="8" borderId="1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left" vertical="center"/>
    </xf>
    <xf numFmtId="167" fontId="6" fillId="9" borderId="6" applyAlignment="1" pivotButton="0" quotePrefix="0" xfId="0">
      <alignment horizontal="center" vertical="center"/>
    </xf>
    <xf numFmtId="165" fontId="5" fillId="7" borderId="1" applyAlignment="1" pivotButton="0" quotePrefix="0" xfId="0">
      <alignment horizontal="center" vertical="center"/>
    </xf>
    <xf numFmtId="166" fontId="6" fillId="9" borderId="6" applyAlignment="1" pivotButton="0" quotePrefix="0" xfId="0">
      <alignment horizontal="center" vertical="center"/>
    </xf>
    <xf numFmtId="0" fontId="6" fillId="9" borderId="6" applyAlignment="1" pivotButton="0" quotePrefix="0" xfId="0">
      <alignment horizontal="center" vertical="center"/>
    </xf>
    <xf numFmtId="165" fontId="6" fillId="9" borderId="6" applyAlignment="1" pivotButton="0" quotePrefix="0" xfId="0">
      <alignment horizontal="center" vertical="center"/>
    </xf>
    <xf numFmtId="0" fontId="0" fillId="2" borderId="0" pivotButton="0" quotePrefix="0" xfId="0"/>
    <xf numFmtId="0" fontId="7" fillId="2" borderId="0" applyAlignment="1" pivotButton="0" quotePrefix="0" xfId="0">
      <alignment horizontal="center" vertical="center"/>
    </xf>
    <xf numFmtId="0" fontId="8" fillId="10" borderId="0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165" fontId="11" fillId="9" borderId="1" applyAlignment="1" pivotButton="0" quotePrefix="0" xfId="0">
      <alignment horizontal="center" vertical="center"/>
    </xf>
    <xf numFmtId="167" fontId="11" fillId="9" borderId="1" applyAlignment="1" pivotButton="0" quotePrefix="0" xfId="0">
      <alignment horizontal="center" vertical="center"/>
    </xf>
    <xf numFmtId="10" fontId="11" fillId="9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center" vertical="center"/>
    </xf>
    <xf numFmtId="167" fontId="11" fillId="8" borderId="1" applyAlignment="1" pivotButton="0" quotePrefix="0" xfId="0">
      <alignment horizontal="center" vertical="center"/>
    </xf>
    <xf numFmtId="10" fontId="11" fillId="8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165" fontId="11" fillId="12" borderId="1" applyAlignment="1" pivotButton="0" quotePrefix="0" xfId="0">
      <alignment horizontal="center" vertical="center"/>
    </xf>
    <xf numFmtId="167" fontId="11" fillId="12" borderId="1" applyAlignment="1" pivotButton="0" quotePrefix="0" xfId="0">
      <alignment horizontal="center" vertical="center"/>
    </xf>
    <xf numFmtId="10" fontId="11" fillId="12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7" fontId="13" fillId="13" borderId="1" applyAlignment="1" pivotButton="0" quotePrefix="0" xfId="0">
      <alignment horizontal="center" vertical="center"/>
    </xf>
    <xf numFmtId="10" fontId="13" fillId="13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167" fontId="9" fillId="2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12" borderId="1" applyAlignment="1" pivotButton="0" quotePrefix="0" xfId="0">
      <alignment horizontal="center" vertical="center"/>
    </xf>
    <xf numFmtId="167" fontId="15" fillId="12" borderId="1" applyAlignment="1" pivotButton="0" quotePrefix="0" xfId="0">
      <alignment horizontal="center" vertical="center"/>
    </xf>
    <xf numFmtId="10" fontId="15" fillId="12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167" fontId="15" fillId="8" borderId="1" applyAlignment="1" pivotButton="0" quotePrefix="0" xfId="0">
      <alignment horizontal="center" vertical="center"/>
    </xf>
    <xf numFmtId="10" fontId="15" fillId="8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14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0" fillId="10" borderId="1" pivotButton="0" quotePrefix="0" xfId="0"/>
    <xf numFmtId="0" fontId="3" fillId="15" borderId="1" applyAlignment="1" pivotButton="0" quotePrefix="0" xfId="0">
      <alignment horizontal="center" vertical="center"/>
    </xf>
    <xf numFmtId="0" fontId="15" fillId="13" borderId="6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 indent="1"/>
    </xf>
    <xf numFmtId="0" fontId="17" fillId="12" borderId="1" applyAlignment="1" pivotButton="0" quotePrefix="0" xfId="0">
      <alignment horizontal="left" vertical="center" wrapText="1"/>
    </xf>
    <xf numFmtId="0" fontId="0" fillId="10" borderId="0" pivotButton="0" quotePrefix="0" xfId="0"/>
    <xf numFmtId="0" fontId="3" fillId="14" borderId="0" applyAlignment="1" pivotButton="0" quotePrefix="0" xfId="0">
      <alignment horizontal="left" vertical="center"/>
    </xf>
    <xf numFmtId="0" fontId="3" fillId="15" borderId="0" applyAlignment="1" pivotButton="0" quotePrefix="0" xfId="0">
      <alignment horizontal="left" vertical="center"/>
    </xf>
    <xf numFmtId="0" fontId="3" fillId="16" borderId="0" applyAlignment="1" pivotButton="0" quotePrefix="0" xfId="0">
      <alignment horizontal="left" vertical="center"/>
    </xf>
    <xf numFmtId="0" fontId="18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Capital Restant Dû</a:t>
            </a:r>
          </a:p>
        </rich>
      </tx>
    </title>
    <plotArea>
      <lineChart>
        <grouping val="standard"/>
        <ser>
          <idx val="0"/>
          <order val="0"/>
          <tx>
            <strRef>
              <f>'Graphiques'!E7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'Graphiques'!$B$8:$B$27</f>
            </numRef>
          </cat>
          <val>
            <numRef>
              <f>'Graphiques'!$E$8:$E$27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Capital Remboursé vs Intérêts Payés (par an)</a:t>
            </a:r>
          </a:p>
        </rich>
      </tx>
    </title>
    <plotArea>
      <lineChart>
        <grouping val="standard"/>
        <ser>
          <idx val="0"/>
          <order val="0"/>
          <tx>
            <strRef>
              <f>'Graphiques'!C7</f>
            </strRef>
          </tx>
          <spPr>
            <a:ln xmlns:a="http://schemas.openxmlformats.org/drawingml/2006/main" w="25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'Graphiques'!$B$8:$B$27</f>
            </numRef>
          </cat>
          <val>
            <numRef>
              <f>'Graphiques'!$C$8:$C$27</f>
            </numRef>
          </val>
        </ser>
        <ser>
          <idx val="1"/>
          <order val="1"/>
          <tx>
            <strRef>
              <f>'Graphiques'!D7</f>
            </strRef>
          </tx>
          <spPr>
            <a:ln xmlns:a="http://schemas.openxmlformats.org/drawingml/2006/main" w="25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'Graphiques'!$B$8:$B$27</f>
            </numRef>
          </cat>
          <val>
            <numRef>
              <f>'Graphiques'!$D$8:$D$27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28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28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I259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4" customWidth="1" min="9" max="9"/>
  </cols>
  <sheetData>
    <row r="1" ht="22" customHeight="1">
      <c r="A1" s="1" t="inlineStr">
        <is>
          <t>TABLEAU D'AMORTISSEMENT DE PRÊT</t>
        </is>
      </c>
    </row>
    <row r="2" ht="22" customHeight="1"/>
    <row r="3" ht="22" customHeight="1"/>
    <row r="4" ht="18" customHeight="1">
      <c r="A4" s="2" t="inlineStr">
        <is>
          <t>Généré le 03 March 2026  |  Calculateur professionnel de remboursement</t>
        </is>
      </c>
    </row>
    <row r="5" ht="22" customHeight="1"/>
    <row r="6" ht="22" customHeight="1">
      <c r="A6" s="3" t="inlineStr">
        <is>
          <t>PARAMÈTRES DU PRÊT</t>
        </is>
      </c>
      <c r="D6" s="4" t="n"/>
      <c r="E6" s="5" t="inlineStr">
        <is>
          <t>SYNTHÈSE</t>
        </is>
      </c>
      <c r="F6" s="6" t="n"/>
      <c r="G6" s="6" t="n"/>
      <c r="H6" s="6" t="n"/>
      <c r="I6" s="7" t="n"/>
    </row>
    <row r="7" ht="20" customHeight="1">
      <c r="A7" s="8" t="n"/>
      <c r="B7" s="9" t="inlineStr">
        <is>
          <t>Montant du prêt (€)</t>
        </is>
      </c>
      <c r="C7" s="10" t="n">
        <v>200000</v>
      </c>
      <c r="D7" s="11" t="n"/>
      <c r="E7" s="12" t="n"/>
      <c r="F7" s="13" t="inlineStr">
        <is>
          <t>Mensualité estimée (€)</t>
        </is>
      </c>
      <c r="G7" s="14">
        <f>IFERROR(ROUND(C7*(C8/12/100)/(1-(1+C8/12/100)^(-C9)),2),0)</f>
        <v/>
      </c>
      <c r="H7" s="11" t="n"/>
      <c r="I7" s="11" t="n"/>
    </row>
    <row r="8" ht="20" customHeight="1">
      <c r="A8" s="8" t="n"/>
      <c r="B8" s="9" t="inlineStr">
        <is>
          <t>Taux annuel (%)</t>
        </is>
      </c>
      <c r="C8" s="10" t="n">
        <v>3.5</v>
      </c>
      <c r="D8" s="11" t="n"/>
      <c r="E8" s="12" t="n"/>
      <c r="F8" s="13" t="inlineStr">
        <is>
          <t>Total remboursé (€)</t>
        </is>
      </c>
      <c r="G8" s="14">
        <f>IFERROR(ROUND(G7*C9,2),0)</f>
        <v/>
      </c>
      <c r="H8" s="11" t="n"/>
      <c r="I8" s="11" t="n"/>
    </row>
    <row r="9" ht="20" customHeight="1">
      <c r="A9" s="8" t="n"/>
      <c r="B9" s="9" t="inlineStr">
        <is>
          <t>Durée (mois)</t>
        </is>
      </c>
      <c r="C9" s="10" t="n">
        <v>240</v>
      </c>
      <c r="D9" s="11" t="n"/>
      <c r="E9" s="12" t="n"/>
      <c r="F9" s="13" t="inlineStr">
        <is>
          <t>Coût total des intérêts (€)</t>
        </is>
      </c>
      <c r="G9" s="14">
        <f>IFERROR(ROUND(G8-C7,2),0)</f>
        <v/>
      </c>
      <c r="H9" s="11" t="n"/>
      <c r="I9" s="11" t="n"/>
    </row>
    <row r="10" ht="20" customHeight="1">
      <c r="A10" s="8" t="n"/>
      <c r="B10" s="9" t="inlineStr">
        <is>
          <t>Date de 1ère échéance</t>
        </is>
      </c>
      <c r="C10" s="15" t="n">
        <v>46114.80119732989</v>
      </c>
      <c r="D10" s="11" t="n"/>
      <c r="E10" s="12" t="n"/>
      <c r="F10" s="13" t="inlineStr">
        <is>
          <t>Part des intérêts (%)</t>
        </is>
      </c>
      <c r="G10" s="16">
        <f>IFERROR(ROUND(G9/G8*100,2),0)</f>
        <v/>
      </c>
      <c r="H10" s="11" t="n"/>
      <c r="I10" s="11" t="n"/>
    </row>
    <row r="11" ht="20" customHeight="1">
      <c r="A11" s="8" t="n"/>
      <c r="B11" s="9" t="inlineStr">
        <is>
          <t>Type de taux</t>
        </is>
      </c>
      <c r="C11" s="10" t="inlineStr">
        <is>
          <t>Fixe</t>
        </is>
      </c>
      <c r="D11" s="11" t="n"/>
      <c r="E11" s="12" t="n"/>
      <c r="F11" s="13" t="inlineStr">
        <is>
          <t>Durée en années</t>
        </is>
      </c>
      <c r="G11" s="17">
        <f>IFERROR(ROUND(C9/12,1),0)</f>
        <v/>
      </c>
      <c r="H11" s="11" t="n"/>
      <c r="I11" s="11" t="n"/>
    </row>
    <row r="12" ht="20" customHeight="1">
      <c r="A12" s="8" t="n"/>
      <c r="B12" s="9" t="inlineStr">
        <is>
          <t>Type d'amortissement</t>
        </is>
      </c>
      <c r="C12" s="10" t="inlineStr">
        <is>
          <t>Mensualité constante</t>
        </is>
      </c>
      <c r="D12" s="11" t="n"/>
      <c r="E12" s="12" t="n"/>
      <c r="F12" s="13" t="inlineStr">
        <is>
          <t>Fin de prêt estimée</t>
        </is>
      </c>
      <c r="G12" s="18">
        <f>IFERROR(DATE(YEAR(C10)+INT(C9/12),MONTH(C10)+MOD(C9,12),DAY(C10)),0)</f>
        <v/>
      </c>
      <c r="H12" s="11" t="n"/>
      <c r="I12" s="11" t="n"/>
    </row>
    <row r="13" ht="18" customHeight="1"/>
    <row r="14" ht="4" customHeight="1">
      <c r="A14" s="19" t="n"/>
    </row>
    <row r="15" ht="22" customHeight="1">
      <c r="A15" s="20" t="inlineStr">
        <is>
          <t>ÉCHÉANCIER DE REMBOURSEMENT</t>
        </is>
      </c>
    </row>
    <row r="16" ht="16" customHeight="1">
      <c r="A16" s="21" t="inlineStr">
        <is>
          <t>Les cellules colorées en vert clair indiquent les mois déjà remboursés · Passez la souris sur les cellules pour plus d'infos</t>
        </is>
      </c>
    </row>
    <row r="17" ht="24" customHeight="1">
      <c r="A17" s="22" t="inlineStr">
        <is>
          <t>N°</t>
        </is>
      </c>
      <c r="B17" s="22" t="inlineStr">
        <is>
          <t>Date</t>
        </is>
      </c>
      <c r="C17" s="22" t="inlineStr">
        <is>
          <t>Mensualité</t>
        </is>
      </c>
      <c r="D17" s="22" t="inlineStr">
        <is>
          <t>Capital</t>
        </is>
      </c>
      <c r="E17" s="22" t="inlineStr">
        <is>
          <t>Intérêts</t>
        </is>
      </c>
      <c r="F17" s="22" t="inlineStr">
        <is>
          <t>Assurance</t>
        </is>
      </c>
      <c r="G17" s="22" t="inlineStr">
        <is>
          <t>Reste dû début</t>
        </is>
      </c>
      <c r="H17" s="22" t="inlineStr">
        <is>
          <t>Reste dû fin</t>
        </is>
      </c>
      <c r="I17" s="22" t="inlineStr">
        <is>
          <t>% remboursé</t>
        </is>
      </c>
    </row>
    <row r="18" ht="14" customHeight="1">
      <c r="A18" s="23" t="inlineStr">
        <is>
          <t>#</t>
        </is>
      </c>
      <c r="B18" s="23" t="inlineStr">
        <is>
          <t>JJ/MM/AAAA</t>
        </is>
      </c>
      <c r="C18" s="23" t="inlineStr">
        <is>
          <t>€</t>
        </is>
      </c>
      <c r="D18" s="23" t="inlineStr">
        <is>
          <t>€</t>
        </is>
      </c>
      <c r="E18" s="23" t="inlineStr">
        <is>
          <t>€</t>
        </is>
      </c>
      <c r="F18" s="23" t="inlineStr">
        <is>
          <t>€</t>
        </is>
      </c>
      <c r="G18" s="23" t="inlineStr">
        <is>
          <t>€</t>
        </is>
      </c>
      <c r="H18" s="23" t="inlineStr">
        <is>
          <t>€</t>
        </is>
      </c>
      <c r="I18" s="23" t="inlineStr">
        <is>
          <t>%</t>
        </is>
      </c>
    </row>
    <row r="19" ht="16" customHeight="1">
      <c r="A19" s="24" t="n">
        <v>1</v>
      </c>
      <c r="B19" s="25" t="n">
        <v>46113.80119748156</v>
      </c>
      <c r="C19" s="26" t="n">
        <v>1219.92</v>
      </c>
      <c r="D19" s="26" t="n">
        <v>576.59</v>
      </c>
      <c r="E19" s="26" t="n">
        <v>583.33</v>
      </c>
      <c r="F19" s="26" t="n">
        <v>60</v>
      </c>
      <c r="G19" s="26" t="n">
        <v>200000</v>
      </c>
      <c r="H19" s="26" t="n">
        <v>199423.41</v>
      </c>
      <c r="I19" s="27" t="n">
        <v>0.0029</v>
      </c>
    </row>
    <row r="20" ht="16" customHeight="1">
      <c r="A20" s="24" t="n">
        <v>2</v>
      </c>
      <c r="B20" s="25" t="n">
        <v>46143.80119748156</v>
      </c>
      <c r="C20" s="26" t="n">
        <v>1219.92</v>
      </c>
      <c r="D20" s="26" t="n">
        <v>578.27</v>
      </c>
      <c r="E20" s="26" t="n">
        <v>581.65</v>
      </c>
      <c r="F20" s="26" t="n">
        <v>60</v>
      </c>
      <c r="G20" s="26" t="n">
        <v>199423.41</v>
      </c>
      <c r="H20" s="26" t="n">
        <v>198845.14</v>
      </c>
      <c r="I20" s="27" t="n">
        <v>0.0058</v>
      </c>
    </row>
    <row r="21" ht="16" customHeight="1">
      <c r="A21" s="24" t="n">
        <v>3</v>
      </c>
      <c r="B21" s="25" t="n">
        <v>46174.80119748156</v>
      </c>
      <c r="C21" s="26" t="n">
        <v>1219.92</v>
      </c>
      <c r="D21" s="26" t="n">
        <v>579.96</v>
      </c>
      <c r="E21" s="26" t="n">
        <v>579.96</v>
      </c>
      <c r="F21" s="26" t="n">
        <v>60</v>
      </c>
      <c r="G21" s="26" t="n">
        <v>198845.14</v>
      </c>
      <c r="H21" s="26" t="n">
        <v>198265.18</v>
      </c>
      <c r="I21" s="27" t="n">
        <v>0.008699999999999999</v>
      </c>
    </row>
    <row r="22" ht="16" customHeight="1">
      <c r="A22" s="24" t="n">
        <v>4</v>
      </c>
      <c r="B22" s="25" t="n">
        <v>46204.80119748156</v>
      </c>
      <c r="C22" s="26" t="n">
        <v>1219.92</v>
      </c>
      <c r="D22" s="26" t="n">
        <v>581.65</v>
      </c>
      <c r="E22" s="26" t="n">
        <v>578.27</v>
      </c>
      <c r="F22" s="26" t="n">
        <v>60</v>
      </c>
      <c r="G22" s="26" t="n">
        <v>198265.18</v>
      </c>
      <c r="H22" s="26" t="n">
        <v>197683.53</v>
      </c>
      <c r="I22" s="27" t="n">
        <v>0.0116</v>
      </c>
    </row>
    <row r="23" ht="16" customHeight="1">
      <c r="A23" s="24" t="n">
        <v>5</v>
      </c>
      <c r="B23" s="25" t="n">
        <v>46235.80119748156</v>
      </c>
      <c r="C23" s="26" t="n">
        <v>1219.92</v>
      </c>
      <c r="D23" s="26" t="n">
        <v>583.34</v>
      </c>
      <c r="E23" s="26" t="n">
        <v>576.58</v>
      </c>
      <c r="F23" s="26" t="n">
        <v>60</v>
      </c>
      <c r="G23" s="26" t="n">
        <v>197683.53</v>
      </c>
      <c r="H23" s="26" t="n">
        <v>197100.19</v>
      </c>
      <c r="I23" s="27" t="n">
        <v>0.0145</v>
      </c>
    </row>
    <row r="24" ht="16" customHeight="1">
      <c r="A24" s="24" t="n">
        <v>6</v>
      </c>
      <c r="B24" s="25" t="n">
        <v>46266.80119748156</v>
      </c>
      <c r="C24" s="26" t="n">
        <v>1219.92</v>
      </c>
      <c r="D24" s="26" t="n">
        <v>585.04</v>
      </c>
      <c r="E24" s="26" t="n">
        <v>574.88</v>
      </c>
      <c r="F24" s="26" t="n">
        <v>60</v>
      </c>
      <c r="G24" s="26" t="n">
        <v>197100.19</v>
      </c>
      <c r="H24" s="26" t="n">
        <v>196515.15</v>
      </c>
      <c r="I24" s="27" t="n">
        <v>0.0174</v>
      </c>
    </row>
    <row r="25" ht="16" customHeight="1">
      <c r="A25" s="24" t="n">
        <v>7</v>
      </c>
      <c r="B25" s="25" t="n">
        <v>46296.80119748156</v>
      </c>
      <c r="C25" s="26" t="n">
        <v>1219.92</v>
      </c>
      <c r="D25" s="26" t="n">
        <v>586.75</v>
      </c>
      <c r="E25" s="26" t="n">
        <v>573.17</v>
      </c>
      <c r="F25" s="26" t="n">
        <v>60</v>
      </c>
      <c r="G25" s="26" t="n">
        <v>196515.15</v>
      </c>
      <c r="H25" s="26" t="n">
        <v>195928.4</v>
      </c>
      <c r="I25" s="27" t="n">
        <v>0.0204</v>
      </c>
    </row>
    <row r="26" ht="16" customHeight="1">
      <c r="A26" s="24" t="n">
        <v>8</v>
      </c>
      <c r="B26" s="25" t="n">
        <v>46327.80119748156</v>
      </c>
      <c r="C26" s="26" t="n">
        <v>1219.92</v>
      </c>
      <c r="D26" s="26" t="n">
        <v>588.46</v>
      </c>
      <c r="E26" s="26" t="n">
        <v>571.46</v>
      </c>
      <c r="F26" s="26" t="n">
        <v>60</v>
      </c>
      <c r="G26" s="26" t="n">
        <v>195928.4</v>
      </c>
      <c r="H26" s="26" t="n">
        <v>195339.94</v>
      </c>
      <c r="I26" s="27" t="n">
        <v>0.0233</v>
      </c>
    </row>
    <row r="27" ht="16" customHeight="1">
      <c r="A27" s="24" t="n">
        <v>9</v>
      </c>
      <c r="B27" s="25" t="n">
        <v>46357.80119748156</v>
      </c>
      <c r="C27" s="26" t="n">
        <v>1219.92</v>
      </c>
      <c r="D27" s="26" t="n">
        <v>590.1799999999999</v>
      </c>
      <c r="E27" s="26" t="n">
        <v>569.74</v>
      </c>
      <c r="F27" s="26" t="n">
        <v>60</v>
      </c>
      <c r="G27" s="26" t="n">
        <v>195339.94</v>
      </c>
      <c r="H27" s="26" t="n">
        <v>194749.76</v>
      </c>
      <c r="I27" s="27" t="n">
        <v>0.0263</v>
      </c>
    </row>
    <row r="28" ht="16" customHeight="1">
      <c r="A28" s="24" t="n">
        <v>10</v>
      </c>
      <c r="B28" s="25" t="n">
        <v>46388.80119748156</v>
      </c>
      <c r="C28" s="26" t="n">
        <v>1219.92</v>
      </c>
      <c r="D28" s="26" t="n">
        <v>591.9</v>
      </c>
      <c r="E28" s="26" t="n">
        <v>568.02</v>
      </c>
      <c r="F28" s="26" t="n">
        <v>60</v>
      </c>
      <c r="G28" s="26" t="n">
        <v>194749.76</v>
      </c>
      <c r="H28" s="26" t="n">
        <v>194157.86</v>
      </c>
      <c r="I28" s="27" t="n">
        <v>0.0292</v>
      </c>
    </row>
    <row r="29" ht="16" customHeight="1">
      <c r="A29" s="24" t="n">
        <v>11</v>
      </c>
      <c r="B29" s="25" t="n">
        <v>46419.80119748156</v>
      </c>
      <c r="C29" s="26" t="n">
        <v>1219.92</v>
      </c>
      <c r="D29" s="26" t="n">
        <v>593.63</v>
      </c>
      <c r="E29" s="26" t="n">
        <v>566.29</v>
      </c>
      <c r="F29" s="26" t="n">
        <v>60</v>
      </c>
      <c r="G29" s="26" t="n">
        <v>194157.86</v>
      </c>
      <c r="H29" s="26" t="n">
        <v>193564.23</v>
      </c>
      <c r="I29" s="27" t="n">
        <v>0.0322</v>
      </c>
    </row>
    <row r="30" ht="16" customHeight="1">
      <c r="A30" s="24" t="n">
        <v>12</v>
      </c>
      <c r="B30" s="25" t="n">
        <v>46447.80119748156</v>
      </c>
      <c r="C30" s="26" t="n">
        <v>1219.92</v>
      </c>
      <c r="D30" s="26" t="n">
        <v>595.36</v>
      </c>
      <c r="E30" s="26" t="n">
        <v>564.5599999999999</v>
      </c>
      <c r="F30" s="26" t="n">
        <v>60</v>
      </c>
      <c r="G30" s="26" t="n">
        <v>193564.23</v>
      </c>
      <c r="H30" s="26" t="n">
        <v>192968.87</v>
      </c>
      <c r="I30" s="27" t="n">
        <v>0.0352</v>
      </c>
    </row>
    <row r="31" ht="16" customHeight="1">
      <c r="A31" s="28" t="n">
        <v>13</v>
      </c>
      <c r="B31" s="29" t="n">
        <v>46478.80119748156</v>
      </c>
      <c r="C31" s="30" t="n">
        <v>1219.92</v>
      </c>
      <c r="D31" s="30" t="n">
        <v>597.09</v>
      </c>
      <c r="E31" s="30" t="n">
        <v>562.83</v>
      </c>
      <c r="F31" s="30" t="n">
        <v>60</v>
      </c>
      <c r="G31" s="30" t="n">
        <v>192968.87</v>
      </c>
      <c r="H31" s="30" t="n">
        <v>192371.78</v>
      </c>
      <c r="I31" s="31" t="n">
        <v>0.0381</v>
      </c>
    </row>
    <row r="32" ht="16" customHeight="1">
      <c r="A32" s="32" t="n">
        <v>14</v>
      </c>
      <c r="B32" s="33" t="n">
        <v>46508.80119748156</v>
      </c>
      <c r="C32" s="34" t="n">
        <v>1219.92</v>
      </c>
      <c r="D32" s="34" t="n">
        <v>598.84</v>
      </c>
      <c r="E32" s="34" t="n">
        <v>561.08</v>
      </c>
      <c r="F32" s="34" t="n">
        <v>60</v>
      </c>
      <c r="G32" s="34" t="n">
        <v>192371.78</v>
      </c>
      <c r="H32" s="34" t="n">
        <v>191772.94</v>
      </c>
      <c r="I32" s="35" t="n">
        <v>0.0411</v>
      </c>
    </row>
    <row r="33" ht="16" customHeight="1">
      <c r="A33" s="28" t="n">
        <v>15</v>
      </c>
      <c r="B33" s="29" t="n">
        <v>46539.80119748156</v>
      </c>
      <c r="C33" s="30" t="n">
        <v>1219.92</v>
      </c>
      <c r="D33" s="30" t="n">
        <v>600.58</v>
      </c>
      <c r="E33" s="30" t="n">
        <v>559.34</v>
      </c>
      <c r="F33" s="30" t="n">
        <v>60</v>
      </c>
      <c r="G33" s="30" t="n">
        <v>191772.94</v>
      </c>
      <c r="H33" s="30" t="n">
        <v>191172.36</v>
      </c>
      <c r="I33" s="31" t="n">
        <v>0.0441</v>
      </c>
    </row>
    <row r="34" ht="16" customHeight="1">
      <c r="A34" s="32" t="n">
        <v>16</v>
      </c>
      <c r="B34" s="33" t="n">
        <v>46569.80119748156</v>
      </c>
      <c r="C34" s="34" t="n">
        <v>1219.92</v>
      </c>
      <c r="D34" s="34" t="n">
        <v>602.33</v>
      </c>
      <c r="E34" s="34" t="n">
        <v>557.59</v>
      </c>
      <c r="F34" s="34" t="n">
        <v>60</v>
      </c>
      <c r="G34" s="34" t="n">
        <v>191172.36</v>
      </c>
      <c r="H34" s="34" t="n">
        <v>190570.03</v>
      </c>
      <c r="I34" s="35" t="n">
        <v>0.0471</v>
      </c>
    </row>
    <row r="35" ht="16" customHeight="1">
      <c r="A35" s="28" t="n">
        <v>17</v>
      </c>
      <c r="B35" s="29" t="n">
        <v>46600.80119748156</v>
      </c>
      <c r="C35" s="30" t="n">
        <v>1219.92</v>
      </c>
      <c r="D35" s="30" t="n">
        <v>604.09</v>
      </c>
      <c r="E35" s="30" t="n">
        <v>555.83</v>
      </c>
      <c r="F35" s="30" t="n">
        <v>60</v>
      </c>
      <c r="G35" s="30" t="n">
        <v>190570.03</v>
      </c>
      <c r="H35" s="30" t="n">
        <v>189965.94</v>
      </c>
      <c r="I35" s="31" t="n">
        <v>0.05019999999999999</v>
      </c>
    </row>
    <row r="36" ht="16" customHeight="1">
      <c r="A36" s="32" t="n">
        <v>18</v>
      </c>
      <c r="B36" s="33" t="n">
        <v>46631.80119748156</v>
      </c>
      <c r="C36" s="34" t="n">
        <v>1219.92</v>
      </c>
      <c r="D36" s="34" t="n">
        <v>605.85</v>
      </c>
      <c r="E36" s="34" t="n">
        <v>554.0700000000001</v>
      </c>
      <c r="F36" s="34" t="n">
        <v>60</v>
      </c>
      <c r="G36" s="34" t="n">
        <v>189965.94</v>
      </c>
      <c r="H36" s="34" t="n">
        <v>189360.09</v>
      </c>
      <c r="I36" s="35" t="n">
        <v>0.0532</v>
      </c>
    </row>
    <row r="37" ht="16" customHeight="1">
      <c r="A37" s="28" t="n">
        <v>19</v>
      </c>
      <c r="B37" s="29" t="n">
        <v>46661.80119748156</v>
      </c>
      <c r="C37" s="30" t="n">
        <v>1219.92</v>
      </c>
      <c r="D37" s="30" t="n">
        <v>607.62</v>
      </c>
      <c r="E37" s="30" t="n">
        <v>552.3</v>
      </c>
      <c r="F37" s="30" t="n">
        <v>60</v>
      </c>
      <c r="G37" s="30" t="n">
        <v>189360.09</v>
      </c>
      <c r="H37" s="30" t="n">
        <v>188752.47</v>
      </c>
      <c r="I37" s="31" t="n">
        <v>0.0562</v>
      </c>
    </row>
    <row r="38" ht="16" customHeight="1">
      <c r="A38" s="32" t="n">
        <v>20</v>
      </c>
      <c r="B38" s="33" t="n">
        <v>46692.80119748156</v>
      </c>
      <c r="C38" s="34" t="n">
        <v>1219.92</v>
      </c>
      <c r="D38" s="34" t="n">
        <v>609.39</v>
      </c>
      <c r="E38" s="34" t="n">
        <v>550.53</v>
      </c>
      <c r="F38" s="34" t="n">
        <v>60</v>
      </c>
      <c r="G38" s="34" t="n">
        <v>188752.47</v>
      </c>
      <c r="H38" s="34" t="n">
        <v>188143.08</v>
      </c>
      <c r="I38" s="35" t="n">
        <v>0.0593</v>
      </c>
    </row>
    <row r="39" ht="16" customHeight="1">
      <c r="A39" s="28" t="n">
        <v>21</v>
      </c>
      <c r="B39" s="29" t="n">
        <v>46753.80119748156</v>
      </c>
      <c r="C39" s="30" t="n">
        <v>1219.92</v>
      </c>
      <c r="D39" s="30" t="n">
        <v>611.17</v>
      </c>
      <c r="E39" s="30" t="n">
        <v>548.75</v>
      </c>
      <c r="F39" s="30" t="n">
        <v>60</v>
      </c>
      <c r="G39" s="30" t="n">
        <v>188143.08</v>
      </c>
      <c r="H39" s="30" t="n">
        <v>187531.91</v>
      </c>
      <c r="I39" s="31" t="n">
        <v>0.0623</v>
      </c>
    </row>
    <row r="40" ht="16" customHeight="1">
      <c r="A40" s="32" t="n">
        <v>22</v>
      </c>
      <c r="B40" s="33" t="n">
        <v>46784.80119748156</v>
      </c>
      <c r="C40" s="34" t="n">
        <v>1219.92</v>
      </c>
      <c r="D40" s="34" t="n">
        <v>612.95</v>
      </c>
      <c r="E40" s="34" t="n">
        <v>546.97</v>
      </c>
      <c r="F40" s="34" t="n">
        <v>60</v>
      </c>
      <c r="G40" s="34" t="n">
        <v>187531.91</v>
      </c>
      <c r="H40" s="34" t="n">
        <v>186918.96</v>
      </c>
      <c r="I40" s="35" t="n">
        <v>0.0654</v>
      </c>
    </row>
    <row r="41" ht="16" customHeight="1">
      <c r="A41" s="28" t="n">
        <v>23</v>
      </c>
      <c r="B41" s="29" t="n">
        <v>46813.80119748156</v>
      </c>
      <c r="C41" s="30" t="n">
        <v>1219.92</v>
      </c>
      <c r="D41" s="30" t="n">
        <v>614.74</v>
      </c>
      <c r="E41" s="30" t="n">
        <v>545.1799999999999</v>
      </c>
      <c r="F41" s="30" t="n">
        <v>60</v>
      </c>
      <c r="G41" s="30" t="n">
        <v>186918.96</v>
      </c>
      <c r="H41" s="30" t="n">
        <v>186304.22</v>
      </c>
      <c r="I41" s="31" t="n">
        <v>0.06849999999999999</v>
      </c>
    </row>
    <row r="42" ht="16" customHeight="1">
      <c r="A42" s="32" t="n">
        <v>24</v>
      </c>
      <c r="B42" s="33" t="n">
        <v>46844.80119748156</v>
      </c>
      <c r="C42" s="34" t="n">
        <v>1219.92</v>
      </c>
      <c r="D42" s="34" t="n">
        <v>616.53</v>
      </c>
      <c r="E42" s="34" t="n">
        <v>543.39</v>
      </c>
      <c r="F42" s="34" t="n">
        <v>60</v>
      </c>
      <c r="G42" s="34" t="n">
        <v>186304.22</v>
      </c>
      <c r="H42" s="34" t="n">
        <v>185687.69</v>
      </c>
      <c r="I42" s="35" t="n">
        <v>0.0716</v>
      </c>
    </row>
    <row r="43" ht="16" customHeight="1">
      <c r="A43" s="28" t="n">
        <v>25</v>
      </c>
      <c r="B43" s="29" t="n">
        <v>46874.80119748156</v>
      </c>
      <c r="C43" s="30" t="n">
        <v>1219.92</v>
      </c>
      <c r="D43" s="30" t="n">
        <v>618.33</v>
      </c>
      <c r="E43" s="30" t="n">
        <v>541.59</v>
      </c>
      <c r="F43" s="30" t="n">
        <v>60</v>
      </c>
      <c r="G43" s="30" t="n">
        <v>185687.69</v>
      </c>
      <c r="H43" s="30" t="n">
        <v>185069.36</v>
      </c>
      <c r="I43" s="31" t="n">
        <v>0.0747</v>
      </c>
    </row>
    <row r="44" ht="16" customHeight="1">
      <c r="A44" s="32" t="n">
        <v>26</v>
      </c>
      <c r="B44" s="33" t="n">
        <v>46905.80119748156</v>
      </c>
      <c r="C44" s="34" t="n">
        <v>1219.92</v>
      </c>
      <c r="D44" s="34" t="n">
        <v>620.13</v>
      </c>
      <c r="E44" s="34" t="n">
        <v>539.79</v>
      </c>
      <c r="F44" s="34" t="n">
        <v>60</v>
      </c>
      <c r="G44" s="34" t="n">
        <v>185069.36</v>
      </c>
      <c r="H44" s="34" t="n">
        <v>184449.23</v>
      </c>
      <c r="I44" s="35" t="n">
        <v>0.07780000000000001</v>
      </c>
    </row>
    <row r="45" ht="16" customHeight="1">
      <c r="A45" s="28" t="n">
        <v>27</v>
      </c>
      <c r="B45" s="29" t="n">
        <v>46935.80119748156</v>
      </c>
      <c r="C45" s="30" t="n">
        <v>1219.92</v>
      </c>
      <c r="D45" s="30" t="n">
        <v>621.9400000000001</v>
      </c>
      <c r="E45" s="30" t="n">
        <v>537.98</v>
      </c>
      <c r="F45" s="30" t="n">
        <v>60</v>
      </c>
      <c r="G45" s="30" t="n">
        <v>184449.23</v>
      </c>
      <c r="H45" s="30" t="n">
        <v>183827.29</v>
      </c>
      <c r="I45" s="31" t="n">
        <v>0.0809</v>
      </c>
    </row>
    <row r="46" ht="16" customHeight="1">
      <c r="A46" s="32" t="n">
        <v>28</v>
      </c>
      <c r="B46" s="33" t="n">
        <v>46966.80119748156</v>
      </c>
      <c r="C46" s="34" t="n">
        <v>1219.92</v>
      </c>
      <c r="D46" s="34" t="n">
        <v>623.76</v>
      </c>
      <c r="E46" s="34" t="n">
        <v>536.16</v>
      </c>
      <c r="F46" s="34" t="n">
        <v>60</v>
      </c>
      <c r="G46" s="34" t="n">
        <v>183827.29</v>
      </c>
      <c r="H46" s="34" t="n">
        <v>183203.53</v>
      </c>
      <c r="I46" s="35" t="n">
        <v>0.08400000000000001</v>
      </c>
    </row>
    <row r="47" ht="16" customHeight="1">
      <c r="A47" s="28" t="n">
        <v>29</v>
      </c>
      <c r="B47" s="29" t="n">
        <v>46997.80119748156</v>
      </c>
      <c r="C47" s="30" t="n">
        <v>1219.92</v>
      </c>
      <c r="D47" s="30" t="n">
        <v>625.58</v>
      </c>
      <c r="E47" s="30" t="n">
        <v>534.34</v>
      </c>
      <c r="F47" s="30" t="n">
        <v>60</v>
      </c>
      <c r="G47" s="30" t="n">
        <v>183203.53</v>
      </c>
      <c r="H47" s="30" t="n">
        <v>182577.95</v>
      </c>
      <c r="I47" s="31" t="n">
        <v>0.08710000000000001</v>
      </c>
    </row>
    <row r="48" ht="16" customHeight="1">
      <c r="A48" s="32" t="n">
        <v>30</v>
      </c>
      <c r="B48" s="33" t="n">
        <v>47027.80119748156</v>
      </c>
      <c r="C48" s="34" t="n">
        <v>1219.92</v>
      </c>
      <c r="D48" s="34" t="n">
        <v>627.4</v>
      </c>
      <c r="E48" s="34" t="n">
        <v>532.52</v>
      </c>
      <c r="F48" s="34" t="n">
        <v>60</v>
      </c>
      <c r="G48" s="34" t="n">
        <v>182577.95</v>
      </c>
      <c r="H48" s="34" t="n">
        <v>181950.55</v>
      </c>
      <c r="I48" s="35" t="n">
        <v>0.0902</v>
      </c>
    </row>
    <row r="49" ht="16" customHeight="1">
      <c r="A49" s="28" t="n">
        <v>31</v>
      </c>
      <c r="B49" s="29" t="n">
        <v>47058.80119748156</v>
      </c>
      <c r="C49" s="30" t="n">
        <v>1219.92</v>
      </c>
      <c r="D49" s="30" t="n">
        <v>629.23</v>
      </c>
      <c r="E49" s="30" t="n">
        <v>530.6900000000001</v>
      </c>
      <c r="F49" s="30" t="n">
        <v>60</v>
      </c>
      <c r="G49" s="30" t="n">
        <v>181950.55</v>
      </c>
      <c r="H49" s="30" t="n">
        <v>181321.32</v>
      </c>
      <c r="I49" s="31" t="n">
        <v>0.0934</v>
      </c>
    </row>
    <row r="50" ht="16" customHeight="1">
      <c r="A50" s="32" t="n">
        <v>32</v>
      </c>
      <c r="B50" s="33" t="n">
        <v>47088.80119748156</v>
      </c>
      <c r="C50" s="34" t="n">
        <v>1219.92</v>
      </c>
      <c r="D50" s="34" t="n">
        <v>631.0700000000001</v>
      </c>
      <c r="E50" s="34" t="n">
        <v>528.85</v>
      </c>
      <c r="F50" s="34" t="n">
        <v>60</v>
      </c>
      <c r="G50" s="34" t="n">
        <v>181321.32</v>
      </c>
      <c r="H50" s="34" t="n">
        <v>180690.25</v>
      </c>
      <c r="I50" s="35" t="n">
        <v>0.0965</v>
      </c>
    </row>
    <row r="51" ht="16" customHeight="1">
      <c r="A51" s="28" t="n">
        <v>33</v>
      </c>
      <c r="B51" s="29" t="n">
        <v>47119.80119748156</v>
      </c>
      <c r="C51" s="30" t="n">
        <v>1219.92</v>
      </c>
      <c r="D51" s="30" t="n">
        <v>632.91</v>
      </c>
      <c r="E51" s="30" t="n">
        <v>527.01</v>
      </c>
      <c r="F51" s="30" t="n">
        <v>60</v>
      </c>
      <c r="G51" s="30" t="n">
        <v>180690.25</v>
      </c>
      <c r="H51" s="30" t="n">
        <v>180057.34</v>
      </c>
      <c r="I51" s="31" t="n">
        <v>0.09970000000000001</v>
      </c>
    </row>
    <row r="52" ht="16" customHeight="1">
      <c r="A52" s="32" t="n">
        <v>34</v>
      </c>
      <c r="B52" s="33" t="n">
        <v>47150.80119748156</v>
      </c>
      <c r="C52" s="34" t="n">
        <v>1219.92</v>
      </c>
      <c r="D52" s="34" t="n">
        <v>634.75</v>
      </c>
      <c r="E52" s="34" t="n">
        <v>525.17</v>
      </c>
      <c r="F52" s="34" t="n">
        <v>60</v>
      </c>
      <c r="G52" s="34" t="n">
        <v>180057.34</v>
      </c>
      <c r="H52" s="34" t="n">
        <v>179422.59</v>
      </c>
      <c r="I52" s="35" t="n">
        <v>0.1029</v>
      </c>
    </row>
    <row r="53" ht="16" customHeight="1">
      <c r="A53" s="28" t="n">
        <v>35</v>
      </c>
      <c r="B53" s="29" t="n">
        <v>47178.80119748156</v>
      </c>
      <c r="C53" s="30" t="n">
        <v>1219.92</v>
      </c>
      <c r="D53" s="30" t="n">
        <v>636.6</v>
      </c>
      <c r="E53" s="30" t="n">
        <v>523.3200000000001</v>
      </c>
      <c r="F53" s="30" t="n">
        <v>60</v>
      </c>
      <c r="G53" s="30" t="n">
        <v>179422.59</v>
      </c>
      <c r="H53" s="30" t="n">
        <v>178785.99</v>
      </c>
      <c r="I53" s="31" t="n">
        <v>0.1061</v>
      </c>
    </row>
    <row r="54" ht="16" customHeight="1">
      <c r="A54" s="32" t="n">
        <v>36</v>
      </c>
      <c r="B54" s="33" t="n">
        <v>47209.80119748156</v>
      </c>
      <c r="C54" s="34" t="n">
        <v>1219.92</v>
      </c>
      <c r="D54" s="34" t="n">
        <v>638.46</v>
      </c>
      <c r="E54" s="34" t="n">
        <v>521.46</v>
      </c>
      <c r="F54" s="34" t="n">
        <v>60</v>
      </c>
      <c r="G54" s="34" t="n">
        <v>178785.99</v>
      </c>
      <c r="H54" s="34" t="n">
        <v>178147.53</v>
      </c>
      <c r="I54" s="35" t="n">
        <v>0.1093</v>
      </c>
    </row>
    <row r="55" ht="16" customHeight="1">
      <c r="A55" s="28" t="n">
        <v>37</v>
      </c>
      <c r="B55" s="29" t="n">
        <v>47239.80119748156</v>
      </c>
      <c r="C55" s="30" t="n">
        <v>1219.92</v>
      </c>
      <c r="D55" s="30" t="n">
        <v>640.3200000000001</v>
      </c>
      <c r="E55" s="30" t="n">
        <v>519.6</v>
      </c>
      <c r="F55" s="30" t="n">
        <v>60</v>
      </c>
      <c r="G55" s="30" t="n">
        <v>178147.53</v>
      </c>
      <c r="H55" s="30" t="n">
        <v>177507.21</v>
      </c>
      <c r="I55" s="31" t="n">
        <v>0.1125</v>
      </c>
    </row>
    <row r="56" ht="16" customHeight="1">
      <c r="A56" s="32" t="n">
        <v>38</v>
      </c>
      <c r="B56" s="33" t="n">
        <v>47270.80119748156</v>
      </c>
      <c r="C56" s="34" t="n">
        <v>1219.92</v>
      </c>
      <c r="D56" s="34" t="n">
        <v>642.1900000000001</v>
      </c>
      <c r="E56" s="34" t="n">
        <v>517.73</v>
      </c>
      <c r="F56" s="34" t="n">
        <v>60</v>
      </c>
      <c r="G56" s="34" t="n">
        <v>177507.21</v>
      </c>
      <c r="H56" s="34" t="n">
        <v>176865.02</v>
      </c>
      <c r="I56" s="35" t="n">
        <v>0.1157</v>
      </c>
    </row>
    <row r="57" ht="16" customHeight="1">
      <c r="A57" s="28" t="n">
        <v>39</v>
      </c>
      <c r="B57" s="29" t="n">
        <v>47300.80119748156</v>
      </c>
      <c r="C57" s="30" t="n">
        <v>1219.92</v>
      </c>
      <c r="D57" s="30" t="n">
        <v>644.0599999999999</v>
      </c>
      <c r="E57" s="30" t="n">
        <v>515.86</v>
      </c>
      <c r="F57" s="30" t="n">
        <v>60</v>
      </c>
      <c r="G57" s="30" t="n">
        <v>176865.02</v>
      </c>
      <c r="H57" s="30" t="n">
        <v>176220.96</v>
      </c>
      <c r="I57" s="31" t="n">
        <v>0.1189</v>
      </c>
    </row>
    <row r="58" ht="16" customHeight="1">
      <c r="A58" s="32" t="n">
        <v>40</v>
      </c>
      <c r="B58" s="33" t="n">
        <v>47331.80119748156</v>
      </c>
      <c r="C58" s="34" t="n">
        <v>1219.92</v>
      </c>
      <c r="D58" s="34" t="n">
        <v>645.9400000000001</v>
      </c>
      <c r="E58" s="34" t="n">
        <v>513.98</v>
      </c>
      <c r="F58" s="34" t="n">
        <v>60</v>
      </c>
      <c r="G58" s="34" t="n">
        <v>176220.96</v>
      </c>
      <c r="H58" s="34" t="n">
        <v>175575.02</v>
      </c>
      <c r="I58" s="35" t="n">
        <v>0.1221</v>
      </c>
    </row>
    <row r="59" ht="16" customHeight="1">
      <c r="A59" s="28" t="n">
        <v>41</v>
      </c>
      <c r="B59" s="29" t="n">
        <v>47392.80119748156</v>
      </c>
      <c r="C59" s="30" t="n">
        <v>1219.92</v>
      </c>
      <c r="D59" s="30" t="n">
        <v>647.83</v>
      </c>
      <c r="E59" s="30" t="n">
        <v>512.09</v>
      </c>
      <c r="F59" s="30" t="n">
        <v>60</v>
      </c>
      <c r="G59" s="30" t="n">
        <v>175575.02</v>
      </c>
      <c r="H59" s="30" t="n">
        <v>174927.19</v>
      </c>
      <c r="I59" s="31" t="n">
        <v>0.1254</v>
      </c>
    </row>
    <row r="60" ht="16" customHeight="1">
      <c r="A60" s="32" t="n">
        <v>42</v>
      </c>
      <c r="B60" s="33" t="n">
        <v>47423.80119748156</v>
      </c>
      <c r="C60" s="34" t="n">
        <v>1219.92</v>
      </c>
      <c r="D60" s="34" t="n">
        <v>649.72</v>
      </c>
      <c r="E60" s="34" t="n">
        <v>510.2</v>
      </c>
      <c r="F60" s="34" t="n">
        <v>60</v>
      </c>
      <c r="G60" s="34" t="n">
        <v>174927.19</v>
      </c>
      <c r="H60" s="34" t="n">
        <v>174277.47</v>
      </c>
      <c r="I60" s="35" t="n">
        <v>0.1286</v>
      </c>
    </row>
    <row r="61" ht="16" customHeight="1">
      <c r="A61" s="28" t="n">
        <v>43</v>
      </c>
      <c r="B61" s="29" t="n">
        <v>47453.80119748156</v>
      </c>
      <c r="C61" s="30" t="n">
        <v>1219.92</v>
      </c>
      <c r="D61" s="30" t="n">
        <v>651.61</v>
      </c>
      <c r="E61" s="30" t="n">
        <v>508.31</v>
      </c>
      <c r="F61" s="30" t="n">
        <v>60</v>
      </c>
      <c r="G61" s="30" t="n">
        <v>174277.47</v>
      </c>
      <c r="H61" s="30" t="n">
        <v>173625.86</v>
      </c>
      <c r="I61" s="31" t="n">
        <v>0.1319</v>
      </c>
    </row>
    <row r="62" ht="16" customHeight="1">
      <c r="A62" s="32" t="n">
        <v>44</v>
      </c>
      <c r="B62" s="33" t="n">
        <v>47484.80119748156</v>
      </c>
      <c r="C62" s="34" t="n">
        <v>1219.92</v>
      </c>
      <c r="D62" s="34" t="n">
        <v>653.51</v>
      </c>
      <c r="E62" s="34" t="n">
        <v>506.41</v>
      </c>
      <c r="F62" s="34" t="n">
        <v>60</v>
      </c>
      <c r="G62" s="34" t="n">
        <v>173625.86</v>
      </c>
      <c r="H62" s="34" t="n">
        <v>172972.35</v>
      </c>
      <c r="I62" s="35" t="n">
        <v>0.1351</v>
      </c>
    </row>
    <row r="63" ht="16" customHeight="1">
      <c r="A63" s="28" t="n">
        <v>45</v>
      </c>
      <c r="B63" s="29" t="n">
        <v>47515.80119748156</v>
      </c>
      <c r="C63" s="30" t="n">
        <v>1219.92</v>
      </c>
      <c r="D63" s="30" t="n">
        <v>655.42</v>
      </c>
      <c r="E63" s="30" t="n">
        <v>504.5</v>
      </c>
      <c r="F63" s="30" t="n">
        <v>60</v>
      </c>
      <c r="G63" s="30" t="n">
        <v>172972.35</v>
      </c>
      <c r="H63" s="30" t="n">
        <v>172316.93</v>
      </c>
      <c r="I63" s="31" t="n">
        <v>0.1384</v>
      </c>
    </row>
    <row r="64" ht="16" customHeight="1">
      <c r="A64" s="32" t="n">
        <v>46</v>
      </c>
      <c r="B64" s="33" t="n">
        <v>47543.80119748156</v>
      </c>
      <c r="C64" s="34" t="n">
        <v>1219.92</v>
      </c>
      <c r="D64" s="34" t="n">
        <v>657.33</v>
      </c>
      <c r="E64" s="34" t="n">
        <v>502.59</v>
      </c>
      <c r="F64" s="34" t="n">
        <v>60</v>
      </c>
      <c r="G64" s="34" t="n">
        <v>172316.93</v>
      </c>
      <c r="H64" s="34" t="n">
        <v>171659.6</v>
      </c>
      <c r="I64" s="35" t="n">
        <v>0.1417</v>
      </c>
    </row>
    <row r="65" ht="16" customHeight="1">
      <c r="A65" s="28" t="n">
        <v>47</v>
      </c>
      <c r="B65" s="29" t="n">
        <v>47574.80119748156</v>
      </c>
      <c r="C65" s="30" t="n">
        <v>1219.92</v>
      </c>
      <c r="D65" s="30" t="n">
        <v>659.25</v>
      </c>
      <c r="E65" s="30" t="n">
        <v>500.67</v>
      </c>
      <c r="F65" s="30" t="n">
        <v>60</v>
      </c>
      <c r="G65" s="30" t="n">
        <v>171659.6</v>
      </c>
      <c r="H65" s="30" t="n">
        <v>171000.35</v>
      </c>
      <c r="I65" s="31" t="n">
        <v>0.145</v>
      </c>
    </row>
    <row r="66" ht="16" customHeight="1">
      <c r="A66" s="32" t="n">
        <v>48</v>
      </c>
      <c r="B66" s="33" t="n">
        <v>47604.80119748156</v>
      </c>
      <c r="C66" s="34" t="n">
        <v>1219.92</v>
      </c>
      <c r="D66" s="34" t="n">
        <v>661.17</v>
      </c>
      <c r="E66" s="34" t="n">
        <v>498.75</v>
      </c>
      <c r="F66" s="34" t="n">
        <v>60</v>
      </c>
      <c r="G66" s="34" t="n">
        <v>171000.35</v>
      </c>
      <c r="H66" s="34" t="n">
        <v>170339.18</v>
      </c>
      <c r="I66" s="35" t="n">
        <v>0.1483</v>
      </c>
    </row>
    <row r="67" ht="16" customHeight="1">
      <c r="A67" s="28" t="n">
        <v>49</v>
      </c>
      <c r="B67" s="29" t="n">
        <v>47635.80119748156</v>
      </c>
      <c r="C67" s="30" t="n">
        <v>1219.92</v>
      </c>
      <c r="D67" s="30" t="n">
        <v>663.1</v>
      </c>
      <c r="E67" s="30" t="n">
        <v>496.82</v>
      </c>
      <c r="F67" s="30" t="n">
        <v>60</v>
      </c>
      <c r="G67" s="30" t="n">
        <v>170339.18</v>
      </c>
      <c r="H67" s="30" t="n">
        <v>169676.08</v>
      </c>
      <c r="I67" s="31" t="n">
        <v>0.1516</v>
      </c>
    </row>
    <row r="68" ht="16" customHeight="1">
      <c r="A68" s="32" t="n">
        <v>50</v>
      </c>
      <c r="B68" s="33" t="n">
        <v>47665.80119748156</v>
      </c>
      <c r="C68" s="34" t="n">
        <v>1219.92</v>
      </c>
      <c r="D68" s="34" t="n">
        <v>665.03</v>
      </c>
      <c r="E68" s="34" t="n">
        <v>494.89</v>
      </c>
      <c r="F68" s="34" t="n">
        <v>60</v>
      </c>
      <c r="G68" s="34" t="n">
        <v>169676.08</v>
      </c>
      <c r="H68" s="34" t="n">
        <v>169011.05</v>
      </c>
      <c r="I68" s="35" t="n">
        <v>0.1549</v>
      </c>
    </row>
    <row r="69" ht="16" customHeight="1">
      <c r="A69" s="28" t="n">
        <v>51</v>
      </c>
      <c r="B69" s="29" t="n">
        <v>47696.80119748156</v>
      </c>
      <c r="C69" s="30" t="n">
        <v>1219.92</v>
      </c>
      <c r="D69" s="30" t="n">
        <v>666.97</v>
      </c>
      <c r="E69" s="30" t="n">
        <v>492.95</v>
      </c>
      <c r="F69" s="30" t="n">
        <v>60</v>
      </c>
      <c r="G69" s="30" t="n">
        <v>169011.05</v>
      </c>
      <c r="H69" s="30" t="n">
        <v>168344.08</v>
      </c>
      <c r="I69" s="31" t="n">
        <v>0.1583</v>
      </c>
    </row>
    <row r="70" ht="16" customHeight="1">
      <c r="A70" s="32" t="n">
        <v>52</v>
      </c>
      <c r="B70" s="33" t="n">
        <v>47727.80119748156</v>
      </c>
      <c r="C70" s="34" t="n">
        <v>1219.92</v>
      </c>
      <c r="D70" s="34" t="n">
        <v>668.92</v>
      </c>
      <c r="E70" s="34" t="n">
        <v>491</v>
      </c>
      <c r="F70" s="34" t="n">
        <v>60</v>
      </c>
      <c r="G70" s="34" t="n">
        <v>168344.08</v>
      </c>
      <c r="H70" s="34" t="n">
        <v>167675.16</v>
      </c>
      <c r="I70" s="35" t="n">
        <v>0.1616</v>
      </c>
    </row>
    <row r="71" ht="16" customHeight="1">
      <c r="A71" s="28" t="n">
        <v>53</v>
      </c>
      <c r="B71" s="29" t="n">
        <v>47757.80119748156</v>
      </c>
      <c r="C71" s="30" t="n">
        <v>1219.92</v>
      </c>
      <c r="D71" s="30" t="n">
        <v>670.87</v>
      </c>
      <c r="E71" s="30" t="n">
        <v>489.05</v>
      </c>
      <c r="F71" s="30" t="n">
        <v>60</v>
      </c>
      <c r="G71" s="30" t="n">
        <v>167675.16</v>
      </c>
      <c r="H71" s="30" t="n">
        <v>167004.29</v>
      </c>
      <c r="I71" s="31" t="n">
        <v>0.165</v>
      </c>
    </row>
    <row r="72" ht="16" customHeight="1">
      <c r="A72" s="32" t="n">
        <v>54</v>
      </c>
      <c r="B72" s="33" t="n">
        <v>47788.80119748156</v>
      </c>
      <c r="C72" s="34" t="n">
        <v>1219.92</v>
      </c>
      <c r="D72" s="34" t="n">
        <v>672.8200000000001</v>
      </c>
      <c r="E72" s="34" t="n">
        <v>487.1</v>
      </c>
      <c r="F72" s="34" t="n">
        <v>60</v>
      </c>
      <c r="G72" s="34" t="n">
        <v>167004.29</v>
      </c>
      <c r="H72" s="34" t="n">
        <v>166331.47</v>
      </c>
      <c r="I72" s="35" t="n">
        <v>0.1683</v>
      </c>
    </row>
    <row r="73" ht="16" customHeight="1">
      <c r="A73" s="28" t="n">
        <v>55</v>
      </c>
      <c r="B73" s="29" t="n">
        <v>47818.80119748156</v>
      </c>
      <c r="C73" s="30" t="n">
        <v>1219.92</v>
      </c>
      <c r="D73" s="30" t="n">
        <v>674.79</v>
      </c>
      <c r="E73" s="30" t="n">
        <v>485.13</v>
      </c>
      <c r="F73" s="30" t="n">
        <v>60</v>
      </c>
      <c r="G73" s="30" t="n">
        <v>166331.47</v>
      </c>
      <c r="H73" s="30" t="n">
        <v>165656.68</v>
      </c>
      <c r="I73" s="31" t="n">
        <v>0.1717</v>
      </c>
    </row>
    <row r="74" ht="16" customHeight="1">
      <c r="A74" s="32" t="n">
        <v>56</v>
      </c>
      <c r="B74" s="33" t="n">
        <v>47849.80119748156</v>
      </c>
      <c r="C74" s="34" t="n">
        <v>1219.92</v>
      </c>
      <c r="D74" s="34" t="n">
        <v>676.75</v>
      </c>
      <c r="E74" s="34" t="n">
        <v>483.17</v>
      </c>
      <c r="F74" s="34" t="n">
        <v>60</v>
      </c>
      <c r="G74" s="34" t="n">
        <v>165656.68</v>
      </c>
      <c r="H74" s="34" t="n">
        <v>164979.93</v>
      </c>
      <c r="I74" s="35" t="n">
        <v>0.1751</v>
      </c>
    </row>
    <row r="75" ht="16" customHeight="1">
      <c r="A75" s="28" t="n">
        <v>57</v>
      </c>
      <c r="B75" s="29" t="n">
        <v>47880.80119748156</v>
      </c>
      <c r="C75" s="30" t="n">
        <v>1219.92</v>
      </c>
      <c r="D75" s="30" t="n">
        <v>678.73</v>
      </c>
      <c r="E75" s="30" t="n">
        <v>481.19</v>
      </c>
      <c r="F75" s="30" t="n">
        <v>60</v>
      </c>
      <c r="G75" s="30" t="n">
        <v>164979.93</v>
      </c>
      <c r="H75" s="30" t="n">
        <v>164301.2</v>
      </c>
      <c r="I75" s="31" t="n">
        <v>0.1785</v>
      </c>
    </row>
    <row r="76" ht="16" customHeight="1">
      <c r="A76" s="32" t="n">
        <v>58</v>
      </c>
      <c r="B76" s="33" t="n">
        <v>47908.80119748156</v>
      </c>
      <c r="C76" s="34" t="n">
        <v>1219.92</v>
      </c>
      <c r="D76" s="34" t="n">
        <v>680.71</v>
      </c>
      <c r="E76" s="34" t="n">
        <v>479.21</v>
      </c>
      <c r="F76" s="34" t="n">
        <v>60</v>
      </c>
      <c r="G76" s="34" t="n">
        <v>164301.2</v>
      </c>
      <c r="H76" s="34" t="n">
        <v>163620.49</v>
      </c>
      <c r="I76" s="35" t="n">
        <v>0.1819</v>
      </c>
    </row>
    <row r="77" ht="16" customHeight="1">
      <c r="A77" s="28" t="n">
        <v>59</v>
      </c>
      <c r="B77" s="29" t="n">
        <v>47969.80119748156</v>
      </c>
      <c r="C77" s="30" t="n">
        <v>1219.92</v>
      </c>
      <c r="D77" s="30" t="n">
        <v>682.6900000000001</v>
      </c>
      <c r="E77" s="30" t="n">
        <v>477.23</v>
      </c>
      <c r="F77" s="30" t="n">
        <v>60</v>
      </c>
      <c r="G77" s="30" t="n">
        <v>163620.49</v>
      </c>
      <c r="H77" s="30" t="n">
        <v>162937.8</v>
      </c>
      <c r="I77" s="31" t="n">
        <v>0.1853</v>
      </c>
    </row>
    <row r="78" ht="16" customHeight="1">
      <c r="A78" s="32" t="n">
        <v>60</v>
      </c>
      <c r="B78" s="33" t="n">
        <v>48000.80119748156</v>
      </c>
      <c r="C78" s="34" t="n">
        <v>1219.92</v>
      </c>
      <c r="D78" s="34" t="n">
        <v>684.6799999999999</v>
      </c>
      <c r="E78" s="34" t="n">
        <v>475.24</v>
      </c>
      <c r="F78" s="34" t="n">
        <v>60</v>
      </c>
      <c r="G78" s="34" t="n">
        <v>162937.8</v>
      </c>
      <c r="H78" s="34" t="n">
        <v>162253.12</v>
      </c>
      <c r="I78" s="35" t="n">
        <v>0.1887</v>
      </c>
    </row>
    <row r="79" ht="16" customHeight="1">
      <c r="A79" s="28" t="n">
        <v>61</v>
      </c>
      <c r="B79" s="29" t="n">
        <v>48030.80119748156</v>
      </c>
      <c r="C79" s="30" t="n">
        <v>1219.92</v>
      </c>
      <c r="D79" s="30" t="n">
        <v>686.6799999999999</v>
      </c>
      <c r="E79" s="30" t="n">
        <v>473.24</v>
      </c>
      <c r="F79" s="30" t="n">
        <v>60</v>
      </c>
      <c r="G79" s="30" t="n">
        <v>162253.12</v>
      </c>
      <c r="H79" s="30" t="n">
        <v>161566.44</v>
      </c>
      <c r="I79" s="31" t="n">
        <v>0.1922</v>
      </c>
    </row>
    <row r="80" ht="16" customHeight="1">
      <c r="A80" s="32" t="n">
        <v>62</v>
      </c>
      <c r="B80" s="33" t="n">
        <v>48061.80119748156</v>
      </c>
      <c r="C80" s="34" t="n">
        <v>1219.92</v>
      </c>
      <c r="D80" s="34" t="n">
        <v>688.6799999999999</v>
      </c>
      <c r="E80" s="34" t="n">
        <v>471.24</v>
      </c>
      <c r="F80" s="34" t="n">
        <v>60</v>
      </c>
      <c r="G80" s="34" t="n">
        <v>161566.44</v>
      </c>
      <c r="H80" s="34" t="n">
        <v>160877.76</v>
      </c>
      <c r="I80" s="35" t="n">
        <v>0.1956</v>
      </c>
    </row>
    <row r="81" ht="16" customHeight="1">
      <c r="A81" s="28" t="n">
        <v>63</v>
      </c>
      <c r="B81" s="29" t="n">
        <v>48092.80119748156</v>
      </c>
      <c r="C81" s="30" t="n">
        <v>1219.92</v>
      </c>
      <c r="D81" s="30" t="n">
        <v>690.6900000000001</v>
      </c>
      <c r="E81" s="30" t="n">
        <v>469.23</v>
      </c>
      <c r="F81" s="30" t="n">
        <v>60</v>
      </c>
      <c r="G81" s="30" t="n">
        <v>160877.76</v>
      </c>
      <c r="H81" s="30" t="n">
        <v>160187.07</v>
      </c>
      <c r="I81" s="31" t="n">
        <v>0.1991</v>
      </c>
    </row>
    <row r="82" ht="16" customHeight="1">
      <c r="A82" s="32" t="n">
        <v>64</v>
      </c>
      <c r="B82" s="33" t="n">
        <v>48122.80119748156</v>
      </c>
      <c r="C82" s="34" t="n">
        <v>1219.92</v>
      </c>
      <c r="D82" s="34" t="n">
        <v>692.71</v>
      </c>
      <c r="E82" s="34" t="n">
        <v>467.21</v>
      </c>
      <c r="F82" s="34" t="n">
        <v>60</v>
      </c>
      <c r="G82" s="34" t="n">
        <v>160187.07</v>
      </c>
      <c r="H82" s="34" t="n">
        <v>159494.36</v>
      </c>
      <c r="I82" s="35" t="n">
        <v>0.2025</v>
      </c>
    </row>
    <row r="83" ht="16" customHeight="1">
      <c r="A83" s="28" t="n">
        <v>65</v>
      </c>
      <c r="B83" s="29" t="n">
        <v>48153.80119748156</v>
      </c>
      <c r="C83" s="30" t="n">
        <v>1219.92</v>
      </c>
      <c r="D83" s="30" t="n">
        <v>694.73</v>
      </c>
      <c r="E83" s="30" t="n">
        <v>465.19</v>
      </c>
      <c r="F83" s="30" t="n">
        <v>60</v>
      </c>
      <c r="G83" s="30" t="n">
        <v>159494.36</v>
      </c>
      <c r="H83" s="30" t="n">
        <v>158799.63</v>
      </c>
      <c r="I83" s="31" t="n">
        <v>0.206</v>
      </c>
    </row>
    <row r="84" ht="16" customHeight="1">
      <c r="A84" s="32" t="n">
        <v>66</v>
      </c>
      <c r="B84" s="33" t="n">
        <v>48183.80119748156</v>
      </c>
      <c r="C84" s="34" t="n">
        <v>1219.92</v>
      </c>
      <c r="D84" s="34" t="n">
        <v>696.75</v>
      </c>
      <c r="E84" s="34" t="n">
        <v>463.17</v>
      </c>
      <c r="F84" s="34" t="n">
        <v>60</v>
      </c>
      <c r="G84" s="34" t="n">
        <v>158799.63</v>
      </c>
      <c r="H84" s="34" t="n">
        <v>158102.88</v>
      </c>
      <c r="I84" s="35" t="n">
        <v>0.2095</v>
      </c>
    </row>
    <row r="85" ht="16" customHeight="1">
      <c r="A85" s="28" t="n">
        <v>67</v>
      </c>
      <c r="B85" s="29" t="n">
        <v>48214.80119748156</v>
      </c>
      <c r="C85" s="30" t="n">
        <v>1219.92</v>
      </c>
      <c r="D85" s="30" t="n">
        <v>698.79</v>
      </c>
      <c r="E85" s="30" t="n">
        <v>461.13</v>
      </c>
      <c r="F85" s="30" t="n">
        <v>60</v>
      </c>
      <c r="G85" s="30" t="n">
        <v>158102.88</v>
      </c>
      <c r="H85" s="30" t="n">
        <v>157404.09</v>
      </c>
      <c r="I85" s="31" t="n">
        <v>0.213</v>
      </c>
    </row>
    <row r="86" ht="16" customHeight="1">
      <c r="A86" s="32" t="n">
        <v>68</v>
      </c>
      <c r="B86" s="33" t="n">
        <v>48245.80119748156</v>
      </c>
      <c r="C86" s="34" t="n">
        <v>1219.92</v>
      </c>
      <c r="D86" s="34" t="n">
        <v>700.8200000000001</v>
      </c>
      <c r="E86" s="34" t="n">
        <v>459.1</v>
      </c>
      <c r="F86" s="34" t="n">
        <v>60</v>
      </c>
      <c r="G86" s="34" t="n">
        <v>157404.09</v>
      </c>
      <c r="H86" s="34" t="n">
        <v>156703.27</v>
      </c>
      <c r="I86" s="35" t="n">
        <v>0.2165</v>
      </c>
    </row>
    <row r="87" ht="16" customHeight="1">
      <c r="A87" s="28" t="n">
        <v>69</v>
      </c>
      <c r="B87" s="29" t="n">
        <v>48274.80119748156</v>
      </c>
      <c r="C87" s="30" t="n">
        <v>1219.92</v>
      </c>
      <c r="D87" s="30" t="n">
        <v>702.87</v>
      </c>
      <c r="E87" s="30" t="n">
        <v>457.05</v>
      </c>
      <c r="F87" s="30" t="n">
        <v>60</v>
      </c>
      <c r="G87" s="30" t="n">
        <v>156703.27</v>
      </c>
      <c r="H87" s="30" t="n">
        <v>156000.4</v>
      </c>
      <c r="I87" s="31" t="n">
        <v>0.22</v>
      </c>
    </row>
    <row r="88" ht="16" customHeight="1">
      <c r="A88" s="32" t="n">
        <v>70</v>
      </c>
      <c r="B88" s="33" t="n">
        <v>48305.80119748156</v>
      </c>
      <c r="C88" s="34" t="n">
        <v>1219.92</v>
      </c>
      <c r="D88" s="34" t="n">
        <v>704.92</v>
      </c>
      <c r="E88" s="34" t="n">
        <v>455</v>
      </c>
      <c r="F88" s="34" t="n">
        <v>60</v>
      </c>
      <c r="G88" s="34" t="n">
        <v>156000.4</v>
      </c>
      <c r="H88" s="34" t="n">
        <v>155295.48</v>
      </c>
      <c r="I88" s="35" t="n">
        <v>0.2235</v>
      </c>
    </row>
    <row r="89" ht="16" customHeight="1">
      <c r="A89" s="28" t="n">
        <v>71</v>
      </c>
      <c r="B89" s="29" t="n">
        <v>48335.80119748156</v>
      </c>
      <c r="C89" s="30" t="n">
        <v>1219.92</v>
      </c>
      <c r="D89" s="30" t="n">
        <v>706.97</v>
      </c>
      <c r="E89" s="30" t="n">
        <v>452.95</v>
      </c>
      <c r="F89" s="30" t="n">
        <v>60</v>
      </c>
      <c r="G89" s="30" t="n">
        <v>155295.48</v>
      </c>
      <c r="H89" s="30" t="n">
        <v>154588.51</v>
      </c>
      <c r="I89" s="31" t="n">
        <v>0.2271</v>
      </c>
    </row>
    <row r="90" ht="16" customHeight="1">
      <c r="A90" s="32" t="n">
        <v>72</v>
      </c>
      <c r="B90" s="33" t="n">
        <v>48366.80119748156</v>
      </c>
      <c r="C90" s="34" t="n">
        <v>1219.92</v>
      </c>
      <c r="D90" s="34" t="n">
        <v>709.04</v>
      </c>
      <c r="E90" s="34" t="n">
        <v>450.88</v>
      </c>
      <c r="F90" s="34" t="n">
        <v>60</v>
      </c>
      <c r="G90" s="34" t="n">
        <v>154588.51</v>
      </c>
      <c r="H90" s="34" t="n">
        <v>153879.47</v>
      </c>
      <c r="I90" s="35" t="n">
        <v>0.2306</v>
      </c>
    </row>
    <row r="91" ht="16" customHeight="1">
      <c r="A91" s="28" t="n">
        <v>73</v>
      </c>
      <c r="B91" s="29" t="n">
        <v>48396.80119748156</v>
      </c>
      <c r="C91" s="30" t="n">
        <v>1219.92</v>
      </c>
      <c r="D91" s="30" t="n">
        <v>711.1</v>
      </c>
      <c r="E91" s="30" t="n">
        <v>448.82</v>
      </c>
      <c r="F91" s="30" t="n">
        <v>60</v>
      </c>
      <c r="G91" s="30" t="n">
        <v>153879.47</v>
      </c>
      <c r="H91" s="30" t="n">
        <v>153168.37</v>
      </c>
      <c r="I91" s="31" t="n">
        <v>0.2342</v>
      </c>
    </row>
    <row r="92" ht="16" customHeight="1">
      <c r="A92" s="32" t="n">
        <v>74</v>
      </c>
      <c r="B92" s="33" t="n">
        <v>48427.80119748156</v>
      </c>
      <c r="C92" s="34" t="n">
        <v>1219.92</v>
      </c>
      <c r="D92" s="34" t="n">
        <v>713.1799999999999</v>
      </c>
      <c r="E92" s="34" t="n">
        <v>446.74</v>
      </c>
      <c r="F92" s="34" t="n">
        <v>60</v>
      </c>
      <c r="G92" s="34" t="n">
        <v>153168.37</v>
      </c>
      <c r="H92" s="34" t="n">
        <v>152455.19</v>
      </c>
      <c r="I92" s="35" t="n">
        <v>0.2377</v>
      </c>
    </row>
    <row r="93" ht="16" customHeight="1">
      <c r="A93" s="28" t="n">
        <v>75</v>
      </c>
      <c r="B93" s="29" t="n">
        <v>48458.80119748156</v>
      </c>
      <c r="C93" s="30" t="n">
        <v>1219.92</v>
      </c>
      <c r="D93" s="30" t="n">
        <v>715.26</v>
      </c>
      <c r="E93" s="30" t="n">
        <v>444.66</v>
      </c>
      <c r="F93" s="30" t="n">
        <v>60</v>
      </c>
      <c r="G93" s="30" t="n">
        <v>152455.19</v>
      </c>
      <c r="H93" s="30" t="n">
        <v>151739.93</v>
      </c>
      <c r="I93" s="31" t="n">
        <v>0.2413</v>
      </c>
    </row>
    <row r="94" ht="16" customHeight="1">
      <c r="A94" s="32" t="n">
        <v>76</v>
      </c>
      <c r="B94" s="33" t="n">
        <v>48488.80119748156</v>
      </c>
      <c r="C94" s="34" t="n">
        <v>1219.92</v>
      </c>
      <c r="D94" s="34" t="n">
        <v>717.35</v>
      </c>
      <c r="E94" s="34" t="n">
        <v>442.57</v>
      </c>
      <c r="F94" s="34" t="n">
        <v>60</v>
      </c>
      <c r="G94" s="34" t="n">
        <v>151739.93</v>
      </c>
      <c r="H94" s="34" t="n">
        <v>151022.58</v>
      </c>
      <c r="I94" s="35" t="n">
        <v>0.2449</v>
      </c>
    </row>
    <row r="95" ht="16" customHeight="1">
      <c r="A95" s="28" t="n">
        <v>77</v>
      </c>
      <c r="B95" s="29" t="n">
        <v>48519.80119748156</v>
      </c>
      <c r="C95" s="30" t="n">
        <v>1219.92</v>
      </c>
      <c r="D95" s="30" t="n">
        <v>719.4400000000001</v>
      </c>
      <c r="E95" s="30" t="n">
        <v>440.48</v>
      </c>
      <c r="F95" s="30" t="n">
        <v>60</v>
      </c>
      <c r="G95" s="30" t="n">
        <v>151022.58</v>
      </c>
      <c r="H95" s="30" t="n">
        <v>150303.14</v>
      </c>
      <c r="I95" s="31" t="n">
        <v>0.2485</v>
      </c>
    </row>
    <row r="96" ht="16" customHeight="1">
      <c r="A96" s="32" t="n">
        <v>78</v>
      </c>
      <c r="B96" s="33" t="n">
        <v>48549.80119748156</v>
      </c>
      <c r="C96" s="34" t="n">
        <v>1219.92</v>
      </c>
      <c r="D96" s="34" t="n">
        <v>721.54</v>
      </c>
      <c r="E96" s="34" t="n">
        <v>438.38</v>
      </c>
      <c r="F96" s="34" t="n">
        <v>60</v>
      </c>
      <c r="G96" s="34" t="n">
        <v>150303.14</v>
      </c>
      <c r="H96" s="34" t="n">
        <v>149581.6</v>
      </c>
      <c r="I96" s="35" t="n">
        <v>0.2521</v>
      </c>
    </row>
    <row r="97" ht="16" customHeight="1">
      <c r="A97" s="28" t="n">
        <v>79</v>
      </c>
      <c r="B97" s="29" t="n">
        <v>48580.80119748156</v>
      </c>
      <c r="C97" s="30" t="n">
        <v>1219.92</v>
      </c>
      <c r="D97" s="30" t="n">
        <v>723.64</v>
      </c>
      <c r="E97" s="30" t="n">
        <v>436.28</v>
      </c>
      <c r="F97" s="30" t="n">
        <v>60</v>
      </c>
      <c r="G97" s="30" t="n">
        <v>149581.6</v>
      </c>
      <c r="H97" s="30" t="n">
        <v>148857.96</v>
      </c>
      <c r="I97" s="31" t="n">
        <v>0.2557</v>
      </c>
    </row>
    <row r="98" ht="16" customHeight="1">
      <c r="A98" s="32" t="n">
        <v>80</v>
      </c>
      <c r="B98" s="33" t="n">
        <v>48639.80119748156</v>
      </c>
      <c r="C98" s="34" t="n">
        <v>1219.92</v>
      </c>
      <c r="D98" s="34" t="n">
        <v>725.75</v>
      </c>
      <c r="E98" s="34" t="n">
        <v>434.17</v>
      </c>
      <c r="F98" s="34" t="n">
        <v>60</v>
      </c>
      <c r="G98" s="34" t="n">
        <v>148857.96</v>
      </c>
      <c r="H98" s="34" t="n">
        <v>148132.21</v>
      </c>
      <c r="I98" s="35" t="n">
        <v>0.2593</v>
      </c>
    </row>
    <row r="99" ht="16" customHeight="1">
      <c r="A99" s="28" t="n">
        <v>81</v>
      </c>
      <c r="B99" s="29" t="n">
        <v>48670.80119748156</v>
      </c>
      <c r="C99" s="30" t="n">
        <v>1219.92</v>
      </c>
      <c r="D99" s="30" t="n">
        <v>727.87</v>
      </c>
      <c r="E99" s="30" t="n">
        <v>432.05</v>
      </c>
      <c r="F99" s="30" t="n">
        <v>60</v>
      </c>
      <c r="G99" s="30" t="n">
        <v>148132.21</v>
      </c>
      <c r="H99" s="30" t="n">
        <v>147404.34</v>
      </c>
      <c r="I99" s="31" t="n">
        <v>0.263</v>
      </c>
    </row>
    <row r="100" ht="16" customHeight="1">
      <c r="A100" s="32" t="n">
        <v>82</v>
      </c>
      <c r="B100" s="33" t="n">
        <v>48700.80119748156</v>
      </c>
      <c r="C100" s="34" t="n">
        <v>1219.92</v>
      </c>
      <c r="D100" s="34" t="n">
        <v>729.99</v>
      </c>
      <c r="E100" s="34" t="n">
        <v>429.93</v>
      </c>
      <c r="F100" s="34" t="n">
        <v>60</v>
      </c>
      <c r="G100" s="34" t="n">
        <v>147404.34</v>
      </c>
      <c r="H100" s="34" t="n">
        <v>146674.35</v>
      </c>
      <c r="I100" s="35" t="n">
        <v>0.2666</v>
      </c>
    </row>
    <row r="101" ht="16" customHeight="1">
      <c r="A101" s="28" t="n">
        <v>83</v>
      </c>
      <c r="B101" s="29" t="n">
        <v>48731.80119748156</v>
      </c>
      <c r="C101" s="30" t="n">
        <v>1219.92</v>
      </c>
      <c r="D101" s="30" t="n">
        <v>732.12</v>
      </c>
      <c r="E101" s="30" t="n">
        <v>427.8</v>
      </c>
      <c r="F101" s="30" t="n">
        <v>60</v>
      </c>
      <c r="G101" s="30" t="n">
        <v>146674.35</v>
      </c>
      <c r="H101" s="30" t="n">
        <v>145942.23</v>
      </c>
      <c r="I101" s="31" t="n">
        <v>0.2703</v>
      </c>
    </row>
    <row r="102" ht="16" customHeight="1">
      <c r="A102" s="32" t="n">
        <v>84</v>
      </c>
      <c r="B102" s="33" t="n">
        <v>48761.80119748156</v>
      </c>
      <c r="C102" s="34" t="n">
        <v>1219.92</v>
      </c>
      <c r="D102" s="34" t="n">
        <v>734.26</v>
      </c>
      <c r="E102" s="34" t="n">
        <v>425.66</v>
      </c>
      <c r="F102" s="34" t="n">
        <v>60</v>
      </c>
      <c r="G102" s="34" t="n">
        <v>145942.23</v>
      </c>
      <c r="H102" s="34" t="n">
        <v>145207.97</v>
      </c>
      <c r="I102" s="35" t="n">
        <v>0.274</v>
      </c>
    </row>
    <row r="103" ht="16" customHeight="1">
      <c r="A103" s="28" t="n">
        <v>85</v>
      </c>
      <c r="B103" s="29" t="n">
        <v>48792.80119748156</v>
      </c>
      <c r="C103" s="30" t="n">
        <v>1219.92</v>
      </c>
      <c r="D103" s="30" t="n">
        <v>736.4</v>
      </c>
      <c r="E103" s="30" t="n">
        <v>423.52</v>
      </c>
      <c r="F103" s="30" t="n">
        <v>60</v>
      </c>
      <c r="G103" s="30" t="n">
        <v>145207.97</v>
      </c>
      <c r="H103" s="30" t="n">
        <v>144471.57</v>
      </c>
      <c r="I103" s="31" t="n">
        <v>0.2776</v>
      </c>
    </row>
    <row r="104" ht="16" customHeight="1">
      <c r="A104" s="32" t="n">
        <v>86</v>
      </c>
      <c r="B104" s="33" t="n">
        <v>48823.80119748156</v>
      </c>
      <c r="C104" s="34" t="n">
        <v>1219.92</v>
      </c>
      <c r="D104" s="34" t="n">
        <v>738.54</v>
      </c>
      <c r="E104" s="34" t="n">
        <v>421.38</v>
      </c>
      <c r="F104" s="34" t="n">
        <v>60</v>
      </c>
      <c r="G104" s="34" t="n">
        <v>144471.57</v>
      </c>
      <c r="H104" s="34" t="n">
        <v>143733.03</v>
      </c>
      <c r="I104" s="35" t="n">
        <v>0.2813</v>
      </c>
    </row>
    <row r="105" ht="16" customHeight="1">
      <c r="A105" s="28" t="n">
        <v>87</v>
      </c>
      <c r="B105" s="29" t="n">
        <v>48853.80119748156</v>
      </c>
      <c r="C105" s="30" t="n">
        <v>1219.92</v>
      </c>
      <c r="D105" s="30" t="n">
        <v>740.7</v>
      </c>
      <c r="E105" s="30" t="n">
        <v>419.22</v>
      </c>
      <c r="F105" s="30" t="n">
        <v>60</v>
      </c>
      <c r="G105" s="30" t="n">
        <v>143733.03</v>
      </c>
      <c r="H105" s="30" t="n">
        <v>142992.33</v>
      </c>
      <c r="I105" s="31" t="n">
        <v>0.285</v>
      </c>
    </row>
    <row r="106" ht="16" customHeight="1">
      <c r="A106" s="32" t="n">
        <v>88</v>
      </c>
      <c r="B106" s="33" t="n">
        <v>48884.80119748156</v>
      </c>
      <c r="C106" s="34" t="n">
        <v>1219.92</v>
      </c>
      <c r="D106" s="34" t="n">
        <v>742.86</v>
      </c>
      <c r="E106" s="34" t="n">
        <v>417.06</v>
      </c>
      <c r="F106" s="34" t="n">
        <v>60</v>
      </c>
      <c r="G106" s="34" t="n">
        <v>142992.33</v>
      </c>
      <c r="H106" s="34" t="n">
        <v>142249.47</v>
      </c>
      <c r="I106" s="35" t="n">
        <v>0.2888</v>
      </c>
    </row>
    <row r="107" ht="16" customHeight="1">
      <c r="A107" s="28" t="n">
        <v>89</v>
      </c>
      <c r="B107" s="29" t="n">
        <v>48914.80119748156</v>
      </c>
      <c r="C107" s="30" t="n">
        <v>1219.92</v>
      </c>
      <c r="D107" s="30" t="n">
        <v>745.03</v>
      </c>
      <c r="E107" s="30" t="n">
        <v>414.89</v>
      </c>
      <c r="F107" s="30" t="n">
        <v>60</v>
      </c>
      <c r="G107" s="30" t="n">
        <v>142249.47</v>
      </c>
      <c r="H107" s="30" t="n">
        <v>141504.44</v>
      </c>
      <c r="I107" s="31" t="n">
        <v>0.2925</v>
      </c>
    </row>
    <row r="108" ht="16" customHeight="1">
      <c r="A108" s="32" t="n">
        <v>90</v>
      </c>
      <c r="B108" s="33" t="n">
        <v>48945.80119748156</v>
      </c>
      <c r="C108" s="34" t="n">
        <v>1219.92</v>
      </c>
      <c r="D108" s="34" t="n">
        <v>747.2</v>
      </c>
      <c r="E108" s="34" t="n">
        <v>412.72</v>
      </c>
      <c r="F108" s="34" t="n">
        <v>60</v>
      </c>
      <c r="G108" s="34" t="n">
        <v>141504.44</v>
      </c>
      <c r="H108" s="34" t="n">
        <v>140757.24</v>
      </c>
      <c r="I108" s="35" t="n">
        <v>0.2962</v>
      </c>
    </row>
    <row r="109" ht="16" customHeight="1">
      <c r="A109" s="28" t="n">
        <v>91</v>
      </c>
      <c r="B109" s="29" t="n">
        <v>48976.80119748156</v>
      </c>
      <c r="C109" s="30" t="n">
        <v>1219.92</v>
      </c>
      <c r="D109" s="30" t="n">
        <v>749.38</v>
      </c>
      <c r="E109" s="30" t="n">
        <v>410.54</v>
      </c>
      <c r="F109" s="30" t="n">
        <v>60</v>
      </c>
      <c r="G109" s="30" t="n">
        <v>140757.24</v>
      </c>
      <c r="H109" s="30" t="n">
        <v>140007.86</v>
      </c>
      <c r="I109" s="31" t="n">
        <v>0.3</v>
      </c>
    </row>
    <row r="110" ht="16" customHeight="1">
      <c r="A110" s="32" t="n">
        <v>92</v>
      </c>
      <c r="B110" s="33" t="n">
        <v>49004.80119748156</v>
      </c>
      <c r="C110" s="34" t="n">
        <v>1219.92</v>
      </c>
      <c r="D110" s="34" t="n">
        <v>751.5599999999999</v>
      </c>
      <c r="E110" s="34" t="n">
        <v>408.36</v>
      </c>
      <c r="F110" s="34" t="n">
        <v>60</v>
      </c>
      <c r="G110" s="34" t="n">
        <v>140007.86</v>
      </c>
      <c r="H110" s="34" t="n">
        <v>139256.3</v>
      </c>
      <c r="I110" s="35" t="n">
        <v>0.3037</v>
      </c>
    </row>
    <row r="111" ht="16" customHeight="1">
      <c r="A111" s="28" t="n">
        <v>93</v>
      </c>
      <c r="B111" s="29" t="n">
        <v>49035.80119748156</v>
      </c>
      <c r="C111" s="30" t="n">
        <v>1219.92</v>
      </c>
      <c r="D111" s="30" t="n">
        <v>753.76</v>
      </c>
      <c r="E111" s="30" t="n">
        <v>406.16</v>
      </c>
      <c r="F111" s="30" t="n">
        <v>60</v>
      </c>
      <c r="G111" s="30" t="n">
        <v>139256.3</v>
      </c>
      <c r="H111" s="30" t="n">
        <v>138502.54</v>
      </c>
      <c r="I111" s="31" t="n">
        <v>0.3075</v>
      </c>
    </row>
    <row r="112" ht="16" customHeight="1">
      <c r="A112" s="32" t="n">
        <v>94</v>
      </c>
      <c r="B112" s="33" t="n">
        <v>49065.80119748156</v>
      </c>
      <c r="C112" s="34" t="n">
        <v>1219.92</v>
      </c>
      <c r="D112" s="34" t="n">
        <v>755.95</v>
      </c>
      <c r="E112" s="34" t="n">
        <v>403.97</v>
      </c>
      <c r="F112" s="34" t="n">
        <v>60</v>
      </c>
      <c r="G112" s="34" t="n">
        <v>138502.54</v>
      </c>
      <c r="H112" s="34" t="n">
        <v>137746.59</v>
      </c>
      <c r="I112" s="35" t="n">
        <v>0.3113</v>
      </c>
    </row>
    <row r="113" ht="16" customHeight="1">
      <c r="A113" s="28" t="n">
        <v>95</v>
      </c>
      <c r="B113" s="29" t="n">
        <v>49096.80119748156</v>
      </c>
      <c r="C113" s="30" t="n">
        <v>1219.92</v>
      </c>
      <c r="D113" s="30" t="n">
        <v>758.16</v>
      </c>
      <c r="E113" s="30" t="n">
        <v>401.76</v>
      </c>
      <c r="F113" s="30" t="n">
        <v>60</v>
      </c>
      <c r="G113" s="30" t="n">
        <v>137746.59</v>
      </c>
      <c r="H113" s="30" t="n">
        <v>136988.43</v>
      </c>
      <c r="I113" s="31" t="n">
        <v>0.3151</v>
      </c>
    </row>
    <row r="114" ht="16" customHeight="1">
      <c r="A114" s="32" t="n">
        <v>96</v>
      </c>
      <c r="B114" s="33" t="n">
        <v>49126.80119748156</v>
      </c>
      <c r="C114" s="34" t="n">
        <v>1219.92</v>
      </c>
      <c r="D114" s="34" t="n">
        <v>760.37</v>
      </c>
      <c r="E114" s="34" t="n">
        <v>399.55</v>
      </c>
      <c r="F114" s="34" t="n">
        <v>60</v>
      </c>
      <c r="G114" s="34" t="n">
        <v>136988.43</v>
      </c>
      <c r="H114" s="34" t="n">
        <v>136228.06</v>
      </c>
      <c r="I114" s="35" t="n">
        <v>0.3189</v>
      </c>
    </row>
    <row r="115" ht="16" customHeight="1">
      <c r="A115" s="28" t="n">
        <v>97</v>
      </c>
      <c r="B115" s="29" t="n">
        <v>49157.80119748156</v>
      </c>
      <c r="C115" s="30" t="n">
        <v>1219.92</v>
      </c>
      <c r="D115" s="30" t="n">
        <v>762.59</v>
      </c>
      <c r="E115" s="30" t="n">
        <v>397.33</v>
      </c>
      <c r="F115" s="30" t="n">
        <v>60</v>
      </c>
      <c r="G115" s="30" t="n">
        <v>136228.06</v>
      </c>
      <c r="H115" s="30" t="n">
        <v>135465.47</v>
      </c>
      <c r="I115" s="31" t="n">
        <v>0.3227</v>
      </c>
    </row>
    <row r="116" ht="16" customHeight="1">
      <c r="A116" s="32" t="n">
        <v>98</v>
      </c>
      <c r="B116" s="33" t="n">
        <v>49188.80119748156</v>
      </c>
      <c r="C116" s="34" t="n">
        <v>1219.92</v>
      </c>
      <c r="D116" s="34" t="n">
        <v>764.8099999999999</v>
      </c>
      <c r="E116" s="34" t="n">
        <v>395.11</v>
      </c>
      <c r="F116" s="34" t="n">
        <v>60</v>
      </c>
      <c r="G116" s="34" t="n">
        <v>135465.47</v>
      </c>
      <c r="H116" s="34" t="n">
        <v>134700.66</v>
      </c>
      <c r="I116" s="35" t="n">
        <v>0.3265</v>
      </c>
    </row>
    <row r="117" ht="16" customHeight="1">
      <c r="A117" s="28" t="n">
        <v>99</v>
      </c>
      <c r="B117" s="29" t="n">
        <v>49249.80119748156</v>
      </c>
      <c r="C117" s="30" t="n">
        <v>1219.92</v>
      </c>
      <c r="D117" s="30" t="n">
        <v>767.04</v>
      </c>
      <c r="E117" s="30" t="n">
        <v>392.88</v>
      </c>
      <c r="F117" s="30" t="n">
        <v>60</v>
      </c>
      <c r="G117" s="30" t="n">
        <v>134700.66</v>
      </c>
      <c r="H117" s="30" t="n">
        <v>133933.62</v>
      </c>
      <c r="I117" s="31" t="n">
        <v>0.3303</v>
      </c>
    </row>
    <row r="118" ht="16" customHeight="1">
      <c r="A118" s="32" t="n">
        <v>100</v>
      </c>
      <c r="B118" s="33" t="n">
        <v>49279.80119748156</v>
      </c>
      <c r="C118" s="34" t="n">
        <v>1219.92</v>
      </c>
      <c r="D118" s="34" t="n">
        <v>769.28</v>
      </c>
      <c r="E118" s="34" t="n">
        <v>390.64</v>
      </c>
      <c r="F118" s="34" t="n">
        <v>60</v>
      </c>
      <c r="G118" s="34" t="n">
        <v>133933.62</v>
      </c>
      <c r="H118" s="34" t="n">
        <v>133164.34</v>
      </c>
      <c r="I118" s="35" t="n">
        <v>0.3342</v>
      </c>
    </row>
    <row r="119" ht="16" customHeight="1">
      <c r="A119" s="28" t="n">
        <v>101</v>
      </c>
      <c r="B119" s="29" t="n">
        <v>49310.80119748156</v>
      </c>
      <c r="C119" s="30" t="n">
        <v>1219.92</v>
      </c>
      <c r="D119" s="30" t="n">
        <v>771.52</v>
      </c>
      <c r="E119" s="30" t="n">
        <v>388.4</v>
      </c>
      <c r="F119" s="30" t="n">
        <v>60</v>
      </c>
      <c r="G119" s="30" t="n">
        <v>133164.34</v>
      </c>
      <c r="H119" s="30" t="n">
        <v>132392.82</v>
      </c>
      <c r="I119" s="31" t="n">
        <v>0.338</v>
      </c>
    </row>
    <row r="120" ht="16" customHeight="1">
      <c r="A120" s="32" t="n">
        <v>102</v>
      </c>
      <c r="B120" s="33" t="n">
        <v>49341.80119748156</v>
      </c>
      <c r="C120" s="34" t="n">
        <v>1219.92</v>
      </c>
      <c r="D120" s="34" t="n">
        <v>773.77</v>
      </c>
      <c r="E120" s="34" t="n">
        <v>386.15</v>
      </c>
      <c r="F120" s="34" t="n">
        <v>60</v>
      </c>
      <c r="G120" s="34" t="n">
        <v>132392.82</v>
      </c>
      <c r="H120" s="34" t="n">
        <v>131619.05</v>
      </c>
      <c r="I120" s="35" t="n">
        <v>0.3419</v>
      </c>
    </row>
    <row r="121" ht="16" customHeight="1">
      <c r="A121" s="28" t="n">
        <v>103</v>
      </c>
      <c r="B121" s="29" t="n">
        <v>49369.80119748156</v>
      </c>
      <c r="C121" s="30" t="n">
        <v>1219.92</v>
      </c>
      <c r="D121" s="30" t="n">
        <v>776.03</v>
      </c>
      <c r="E121" s="30" t="n">
        <v>383.89</v>
      </c>
      <c r="F121" s="30" t="n">
        <v>60</v>
      </c>
      <c r="G121" s="30" t="n">
        <v>131619.05</v>
      </c>
      <c r="H121" s="30" t="n">
        <v>130843.02</v>
      </c>
      <c r="I121" s="31" t="n">
        <v>0.3458</v>
      </c>
    </row>
    <row r="122" ht="16" customHeight="1">
      <c r="A122" s="32" t="n">
        <v>104</v>
      </c>
      <c r="B122" s="33" t="n">
        <v>49400.80119748156</v>
      </c>
      <c r="C122" s="34" t="n">
        <v>1219.92</v>
      </c>
      <c r="D122" s="34" t="n">
        <v>778.29</v>
      </c>
      <c r="E122" s="34" t="n">
        <v>381.63</v>
      </c>
      <c r="F122" s="34" t="n">
        <v>60</v>
      </c>
      <c r="G122" s="34" t="n">
        <v>130843.02</v>
      </c>
      <c r="H122" s="34" t="n">
        <v>130064.73</v>
      </c>
      <c r="I122" s="35" t="n">
        <v>0.3497</v>
      </c>
    </row>
    <row r="123" ht="16" customHeight="1">
      <c r="A123" s="28" t="n">
        <v>105</v>
      </c>
      <c r="B123" s="29" t="n">
        <v>49430.80119748156</v>
      </c>
      <c r="C123" s="30" t="n">
        <v>1219.92</v>
      </c>
      <c r="D123" s="30" t="n">
        <v>780.5599999999999</v>
      </c>
      <c r="E123" s="30" t="n">
        <v>379.36</v>
      </c>
      <c r="F123" s="30" t="n">
        <v>60</v>
      </c>
      <c r="G123" s="30" t="n">
        <v>130064.73</v>
      </c>
      <c r="H123" s="30" t="n">
        <v>129284.17</v>
      </c>
      <c r="I123" s="31" t="n">
        <v>0.3536</v>
      </c>
    </row>
    <row r="124" ht="16" customHeight="1">
      <c r="A124" s="32" t="n">
        <v>106</v>
      </c>
      <c r="B124" s="33" t="n">
        <v>49461.80119748156</v>
      </c>
      <c r="C124" s="34" t="n">
        <v>1219.92</v>
      </c>
      <c r="D124" s="34" t="n">
        <v>782.84</v>
      </c>
      <c r="E124" s="34" t="n">
        <v>377.08</v>
      </c>
      <c r="F124" s="34" t="n">
        <v>60</v>
      </c>
      <c r="G124" s="34" t="n">
        <v>129284.17</v>
      </c>
      <c r="H124" s="34" t="n">
        <v>128501.33</v>
      </c>
      <c r="I124" s="35" t="n">
        <v>0.3575</v>
      </c>
    </row>
    <row r="125" ht="16" customHeight="1">
      <c r="A125" s="28" t="n">
        <v>107</v>
      </c>
      <c r="B125" s="29" t="n">
        <v>49491.80119748156</v>
      </c>
      <c r="C125" s="30" t="n">
        <v>1219.92</v>
      </c>
      <c r="D125" s="30" t="n">
        <v>785.12</v>
      </c>
      <c r="E125" s="30" t="n">
        <v>374.8</v>
      </c>
      <c r="F125" s="30" t="n">
        <v>60</v>
      </c>
      <c r="G125" s="30" t="n">
        <v>128501.33</v>
      </c>
      <c r="H125" s="30" t="n">
        <v>127716.21</v>
      </c>
      <c r="I125" s="31" t="n">
        <v>0.3614</v>
      </c>
    </row>
    <row r="126" ht="16" customHeight="1">
      <c r="A126" s="32" t="n">
        <v>108</v>
      </c>
      <c r="B126" s="33" t="n">
        <v>49522.80119748156</v>
      </c>
      <c r="C126" s="34" t="n">
        <v>1219.92</v>
      </c>
      <c r="D126" s="34" t="n">
        <v>787.41</v>
      </c>
      <c r="E126" s="34" t="n">
        <v>372.51</v>
      </c>
      <c r="F126" s="34" t="n">
        <v>60</v>
      </c>
      <c r="G126" s="34" t="n">
        <v>127716.21</v>
      </c>
      <c r="H126" s="34" t="n">
        <v>126928.8</v>
      </c>
      <c r="I126" s="35" t="n">
        <v>0.3654</v>
      </c>
    </row>
    <row r="127" ht="16" customHeight="1">
      <c r="A127" s="28" t="n">
        <v>109</v>
      </c>
      <c r="B127" s="29" t="n">
        <v>49553.80119748156</v>
      </c>
      <c r="C127" s="30" t="n">
        <v>1219.92</v>
      </c>
      <c r="D127" s="30" t="n">
        <v>789.71</v>
      </c>
      <c r="E127" s="30" t="n">
        <v>370.21</v>
      </c>
      <c r="F127" s="30" t="n">
        <v>60</v>
      </c>
      <c r="G127" s="30" t="n">
        <v>126928.8</v>
      </c>
      <c r="H127" s="30" t="n">
        <v>126139.09</v>
      </c>
      <c r="I127" s="31" t="n">
        <v>0.3693</v>
      </c>
    </row>
    <row r="128" ht="16" customHeight="1">
      <c r="A128" s="32" t="n">
        <v>110</v>
      </c>
      <c r="B128" s="33" t="n">
        <v>49583.80119748156</v>
      </c>
      <c r="C128" s="34" t="n">
        <v>1219.92</v>
      </c>
      <c r="D128" s="34" t="n">
        <v>792.01</v>
      </c>
      <c r="E128" s="34" t="n">
        <v>367.91</v>
      </c>
      <c r="F128" s="34" t="n">
        <v>60</v>
      </c>
      <c r="G128" s="34" t="n">
        <v>126139.09</v>
      </c>
      <c r="H128" s="34" t="n">
        <v>125347.08</v>
      </c>
      <c r="I128" s="35" t="n">
        <v>0.3733</v>
      </c>
    </row>
    <row r="129" ht="16" customHeight="1">
      <c r="A129" s="28" t="n">
        <v>111</v>
      </c>
      <c r="B129" s="29" t="n">
        <v>49614.80119748156</v>
      </c>
      <c r="C129" s="30" t="n">
        <v>1219.92</v>
      </c>
      <c r="D129" s="30" t="n">
        <v>794.3200000000001</v>
      </c>
      <c r="E129" s="30" t="n">
        <v>365.6</v>
      </c>
      <c r="F129" s="30" t="n">
        <v>60</v>
      </c>
      <c r="G129" s="30" t="n">
        <v>125347.08</v>
      </c>
      <c r="H129" s="30" t="n">
        <v>124552.76</v>
      </c>
      <c r="I129" s="31" t="n">
        <v>0.3772</v>
      </c>
    </row>
    <row r="130" ht="16" customHeight="1">
      <c r="A130" s="32" t="n">
        <v>112</v>
      </c>
      <c r="B130" s="33" t="n">
        <v>49644.80119748156</v>
      </c>
      <c r="C130" s="34" t="n">
        <v>1219.92</v>
      </c>
      <c r="D130" s="34" t="n">
        <v>796.64</v>
      </c>
      <c r="E130" s="34" t="n">
        <v>363.28</v>
      </c>
      <c r="F130" s="34" t="n">
        <v>60</v>
      </c>
      <c r="G130" s="34" t="n">
        <v>124552.76</v>
      </c>
      <c r="H130" s="34" t="n">
        <v>123756.12</v>
      </c>
      <c r="I130" s="35" t="n">
        <v>0.3812</v>
      </c>
    </row>
    <row r="131" ht="16" customHeight="1">
      <c r="A131" s="28" t="n">
        <v>113</v>
      </c>
      <c r="B131" s="29" t="n">
        <v>49675.80119748156</v>
      </c>
      <c r="C131" s="30" t="n">
        <v>1219.92</v>
      </c>
      <c r="D131" s="30" t="n">
        <v>798.96</v>
      </c>
      <c r="E131" s="30" t="n">
        <v>360.96</v>
      </c>
      <c r="F131" s="30" t="n">
        <v>60</v>
      </c>
      <c r="G131" s="30" t="n">
        <v>123756.12</v>
      </c>
      <c r="H131" s="30" t="n">
        <v>122957.16</v>
      </c>
      <c r="I131" s="31" t="n">
        <v>0.3852</v>
      </c>
    </row>
    <row r="132" ht="16" customHeight="1">
      <c r="A132" s="32" t="n">
        <v>114</v>
      </c>
      <c r="B132" s="33" t="n">
        <v>49706.80119748156</v>
      </c>
      <c r="C132" s="34" t="n">
        <v>1219.92</v>
      </c>
      <c r="D132" s="34" t="n">
        <v>801.29</v>
      </c>
      <c r="E132" s="34" t="n">
        <v>358.63</v>
      </c>
      <c r="F132" s="34" t="n">
        <v>60</v>
      </c>
      <c r="G132" s="34" t="n">
        <v>122957.16</v>
      </c>
      <c r="H132" s="34" t="n">
        <v>122155.87</v>
      </c>
      <c r="I132" s="35" t="n">
        <v>0.3892</v>
      </c>
    </row>
    <row r="133" ht="16" customHeight="1">
      <c r="A133" s="28" t="n">
        <v>115</v>
      </c>
      <c r="B133" s="29" t="n">
        <v>49735.80119748156</v>
      </c>
      <c r="C133" s="30" t="n">
        <v>1219.92</v>
      </c>
      <c r="D133" s="30" t="n">
        <v>803.63</v>
      </c>
      <c r="E133" s="30" t="n">
        <v>356.29</v>
      </c>
      <c r="F133" s="30" t="n">
        <v>60</v>
      </c>
      <c r="G133" s="30" t="n">
        <v>122155.87</v>
      </c>
      <c r="H133" s="30" t="n">
        <v>121352.24</v>
      </c>
      <c r="I133" s="31" t="n">
        <v>0.3932</v>
      </c>
    </row>
    <row r="134" ht="16" customHeight="1">
      <c r="A134" s="32" t="n">
        <v>116</v>
      </c>
      <c r="B134" s="33" t="n">
        <v>49766.80119748156</v>
      </c>
      <c r="C134" s="34" t="n">
        <v>1219.92</v>
      </c>
      <c r="D134" s="34" t="n">
        <v>805.98</v>
      </c>
      <c r="E134" s="34" t="n">
        <v>353.94</v>
      </c>
      <c r="F134" s="34" t="n">
        <v>60</v>
      </c>
      <c r="G134" s="34" t="n">
        <v>121352.24</v>
      </c>
      <c r="H134" s="34" t="n">
        <v>120546.26</v>
      </c>
      <c r="I134" s="35" t="n">
        <v>0.3973</v>
      </c>
    </row>
    <row r="135" ht="16" customHeight="1">
      <c r="A135" s="28" t="n">
        <v>117</v>
      </c>
      <c r="B135" s="29" t="n">
        <v>49796.80119748156</v>
      </c>
      <c r="C135" s="30" t="n">
        <v>1219.92</v>
      </c>
      <c r="D135" s="30" t="n">
        <v>808.33</v>
      </c>
      <c r="E135" s="30" t="n">
        <v>351.59</v>
      </c>
      <c r="F135" s="30" t="n">
        <v>60</v>
      </c>
      <c r="G135" s="30" t="n">
        <v>120546.26</v>
      </c>
      <c r="H135" s="30" t="n">
        <v>119737.93</v>
      </c>
      <c r="I135" s="31" t="n">
        <v>0.4013</v>
      </c>
    </row>
    <row r="136" ht="16" customHeight="1">
      <c r="A136" s="32" t="n">
        <v>118</v>
      </c>
      <c r="B136" s="33" t="n">
        <v>49857.80119748156</v>
      </c>
      <c r="C136" s="34" t="n">
        <v>1219.92</v>
      </c>
      <c r="D136" s="34" t="n">
        <v>810.6799999999999</v>
      </c>
      <c r="E136" s="34" t="n">
        <v>349.24</v>
      </c>
      <c r="F136" s="34" t="n">
        <v>60</v>
      </c>
      <c r="G136" s="34" t="n">
        <v>119737.93</v>
      </c>
      <c r="H136" s="34" t="n">
        <v>118927.25</v>
      </c>
      <c r="I136" s="35" t="n">
        <v>0.4054</v>
      </c>
    </row>
    <row r="137" ht="16" customHeight="1">
      <c r="A137" s="28" t="n">
        <v>119</v>
      </c>
      <c r="B137" s="29" t="n">
        <v>49888.80119748156</v>
      </c>
      <c r="C137" s="30" t="n">
        <v>1219.92</v>
      </c>
      <c r="D137" s="30" t="n">
        <v>813.05</v>
      </c>
      <c r="E137" s="30" t="n">
        <v>346.87</v>
      </c>
      <c r="F137" s="30" t="n">
        <v>60</v>
      </c>
      <c r="G137" s="30" t="n">
        <v>118927.25</v>
      </c>
      <c r="H137" s="30" t="n">
        <v>118114.2</v>
      </c>
      <c r="I137" s="31" t="n">
        <v>0.4094</v>
      </c>
    </row>
    <row r="138" ht="16" customHeight="1">
      <c r="A138" s="32" t="n">
        <v>120</v>
      </c>
      <c r="B138" s="33" t="n">
        <v>49919.80119748156</v>
      </c>
      <c r="C138" s="34" t="n">
        <v>1219.92</v>
      </c>
      <c r="D138" s="34" t="n">
        <v>815.42</v>
      </c>
      <c r="E138" s="34" t="n">
        <v>344.5</v>
      </c>
      <c r="F138" s="34" t="n">
        <v>60</v>
      </c>
      <c r="G138" s="34" t="n">
        <v>118114.2</v>
      </c>
      <c r="H138" s="34" t="n">
        <v>117298.78</v>
      </c>
      <c r="I138" s="35" t="n">
        <v>0.4135</v>
      </c>
    </row>
    <row r="139" ht="16" customHeight="1">
      <c r="A139" s="28" t="n">
        <v>121</v>
      </c>
      <c r="B139" s="29" t="n">
        <v>49949.80119748156</v>
      </c>
      <c r="C139" s="30" t="n">
        <v>1219.92</v>
      </c>
      <c r="D139" s="30" t="n">
        <v>817.8</v>
      </c>
      <c r="E139" s="30" t="n">
        <v>342.12</v>
      </c>
      <c r="F139" s="30" t="n">
        <v>60</v>
      </c>
      <c r="G139" s="30" t="n">
        <v>117298.78</v>
      </c>
      <c r="H139" s="30" t="n">
        <v>116480.98</v>
      </c>
      <c r="I139" s="31" t="n">
        <v>0.4176</v>
      </c>
    </row>
    <row r="140" ht="16" customHeight="1">
      <c r="A140" s="32" t="n">
        <v>122</v>
      </c>
      <c r="B140" s="33" t="n">
        <v>49980.80119748156</v>
      </c>
      <c r="C140" s="34" t="n">
        <v>1219.92</v>
      </c>
      <c r="D140" s="34" t="n">
        <v>820.1799999999999</v>
      </c>
      <c r="E140" s="34" t="n">
        <v>339.74</v>
      </c>
      <c r="F140" s="34" t="n">
        <v>60</v>
      </c>
      <c r="G140" s="34" t="n">
        <v>116480.98</v>
      </c>
      <c r="H140" s="34" t="n">
        <v>115660.8</v>
      </c>
      <c r="I140" s="35" t="n">
        <v>0.4217</v>
      </c>
    </row>
    <row r="141" ht="16" customHeight="1">
      <c r="A141" s="28" t="n">
        <v>123</v>
      </c>
      <c r="B141" s="29" t="n">
        <v>50010.80119748156</v>
      </c>
      <c r="C141" s="30" t="n">
        <v>1219.92</v>
      </c>
      <c r="D141" s="30" t="n">
        <v>822.58</v>
      </c>
      <c r="E141" s="30" t="n">
        <v>337.34</v>
      </c>
      <c r="F141" s="30" t="n">
        <v>60</v>
      </c>
      <c r="G141" s="30" t="n">
        <v>115660.8</v>
      </c>
      <c r="H141" s="30" t="n">
        <v>114838.22</v>
      </c>
      <c r="I141" s="31" t="n">
        <v>0.4258</v>
      </c>
    </row>
    <row r="142" ht="16" customHeight="1">
      <c r="A142" s="32" t="n">
        <v>124</v>
      </c>
      <c r="B142" s="33" t="n">
        <v>50041.80119748156</v>
      </c>
      <c r="C142" s="34" t="n">
        <v>1219.92</v>
      </c>
      <c r="D142" s="34" t="n">
        <v>824.98</v>
      </c>
      <c r="E142" s="34" t="n">
        <v>334.94</v>
      </c>
      <c r="F142" s="34" t="n">
        <v>60</v>
      </c>
      <c r="G142" s="34" t="n">
        <v>114838.22</v>
      </c>
      <c r="H142" s="34" t="n">
        <v>114013.24</v>
      </c>
      <c r="I142" s="35" t="n">
        <v>0.4299</v>
      </c>
    </row>
    <row r="143" ht="16" customHeight="1">
      <c r="A143" s="28" t="n">
        <v>125</v>
      </c>
      <c r="B143" s="29" t="n">
        <v>50072.80119748156</v>
      </c>
      <c r="C143" s="30" t="n">
        <v>1219.92</v>
      </c>
      <c r="D143" s="30" t="n">
        <v>827.38</v>
      </c>
      <c r="E143" s="30" t="n">
        <v>332.54</v>
      </c>
      <c r="F143" s="30" t="n">
        <v>60</v>
      </c>
      <c r="G143" s="30" t="n">
        <v>114013.24</v>
      </c>
      <c r="H143" s="30" t="n">
        <v>113185.86</v>
      </c>
      <c r="I143" s="31" t="n">
        <v>0.4341</v>
      </c>
    </row>
    <row r="144" ht="16" customHeight="1">
      <c r="A144" s="32" t="n">
        <v>126</v>
      </c>
      <c r="B144" s="33" t="n">
        <v>50100.80119748156</v>
      </c>
      <c r="C144" s="34" t="n">
        <v>1219.92</v>
      </c>
      <c r="D144" s="34" t="n">
        <v>829.79</v>
      </c>
      <c r="E144" s="34" t="n">
        <v>330.13</v>
      </c>
      <c r="F144" s="34" t="n">
        <v>60</v>
      </c>
      <c r="G144" s="34" t="n">
        <v>113185.86</v>
      </c>
      <c r="H144" s="34" t="n">
        <v>112356.07</v>
      </c>
      <c r="I144" s="35" t="n">
        <v>0.4382</v>
      </c>
    </row>
    <row r="145" ht="16" customHeight="1">
      <c r="A145" s="28" t="n">
        <v>127</v>
      </c>
      <c r="B145" s="29" t="n">
        <v>50131.80119748156</v>
      </c>
      <c r="C145" s="30" t="n">
        <v>1219.92</v>
      </c>
      <c r="D145" s="30" t="n">
        <v>832.21</v>
      </c>
      <c r="E145" s="30" t="n">
        <v>327.71</v>
      </c>
      <c r="F145" s="30" t="n">
        <v>60</v>
      </c>
      <c r="G145" s="30" t="n">
        <v>112356.07</v>
      </c>
      <c r="H145" s="30" t="n">
        <v>111523.86</v>
      </c>
      <c r="I145" s="31" t="n">
        <v>0.4424</v>
      </c>
    </row>
    <row r="146" ht="16" customHeight="1">
      <c r="A146" s="32" t="n">
        <v>128</v>
      </c>
      <c r="B146" s="33" t="n">
        <v>50161.80119748156</v>
      </c>
      <c r="C146" s="34" t="n">
        <v>1219.92</v>
      </c>
      <c r="D146" s="34" t="n">
        <v>834.64</v>
      </c>
      <c r="E146" s="34" t="n">
        <v>325.28</v>
      </c>
      <c r="F146" s="34" t="n">
        <v>60</v>
      </c>
      <c r="G146" s="34" t="n">
        <v>111523.86</v>
      </c>
      <c r="H146" s="34" t="n">
        <v>110689.22</v>
      </c>
      <c r="I146" s="35" t="n">
        <v>0.4465999999999999</v>
      </c>
    </row>
    <row r="147" ht="16" customHeight="1">
      <c r="A147" s="28" t="n">
        <v>129</v>
      </c>
      <c r="B147" s="29" t="n">
        <v>50192.80119748156</v>
      </c>
      <c r="C147" s="30" t="n">
        <v>1219.92</v>
      </c>
      <c r="D147" s="30" t="n">
        <v>837.08</v>
      </c>
      <c r="E147" s="30" t="n">
        <v>322.84</v>
      </c>
      <c r="F147" s="30" t="n">
        <v>60</v>
      </c>
      <c r="G147" s="30" t="n">
        <v>110689.22</v>
      </c>
      <c r="H147" s="30" t="n">
        <v>109852.14</v>
      </c>
      <c r="I147" s="31" t="n">
        <v>0.4507</v>
      </c>
    </row>
    <row r="148" ht="16" customHeight="1">
      <c r="A148" s="32" t="n">
        <v>130</v>
      </c>
      <c r="B148" s="33" t="n">
        <v>50222.80119748156</v>
      </c>
      <c r="C148" s="34" t="n">
        <v>1219.92</v>
      </c>
      <c r="D148" s="34" t="n">
        <v>839.52</v>
      </c>
      <c r="E148" s="34" t="n">
        <v>320.4</v>
      </c>
      <c r="F148" s="34" t="n">
        <v>60</v>
      </c>
      <c r="G148" s="34" t="n">
        <v>109852.14</v>
      </c>
      <c r="H148" s="34" t="n">
        <v>109012.62</v>
      </c>
      <c r="I148" s="35" t="n">
        <v>0.4549</v>
      </c>
    </row>
    <row r="149" ht="16" customHeight="1">
      <c r="A149" s="28" t="n">
        <v>131</v>
      </c>
      <c r="B149" s="29" t="n">
        <v>50253.80119748156</v>
      </c>
      <c r="C149" s="30" t="n">
        <v>1219.92</v>
      </c>
      <c r="D149" s="30" t="n">
        <v>841.97</v>
      </c>
      <c r="E149" s="30" t="n">
        <v>317.95</v>
      </c>
      <c r="F149" s="30" t="n">
        <v>60</v>
      </c>
      <c r="G149" s="30" t="n">
        <v>109012.62</v>
      </c>
      <c r="H149" s="30" t="n">
        <v>108170.65</v>
      </c>
      <c r="I149" s="31" t="n">
        <v>0.4591</v>
      </c>
    </row>
    <row r="150" ht="16" customHeight="1">
      <c r="A150" s="32" t="n">
        <v>132</v>
      </c>
      <c r="B150" s="33" t="n">
        <v>50284.80119748156</v>
      </c>
      <c r="C150" s="34" t="n">
        <v>1219.92</v>
      </c>
      <c r="D150" s="34" t="n">
        <v>844.42</v>
      </c>
      <c r="E150" s="34" t="n">
        <v>315.5</v>
      </c>
      <c r="F150" s="34" t="n">
        <v>60</v>
      </c>
      <c r="G150" s="34" t="n">
        <v>108170.65</v>
      </c>
      <c r="H150" s="34" t="n">
        <v>107326.23</v>
      </c>
      <c r="I150" s="35" t="n">
        <v>0.4634</v>
      </c>
    </row>
    <row r="151" ht="16" customHeight="1">
      <c r="A151" s="28" t="n">
        <v>133</v>
      </c>
      <c r="B151" s="29" t="n">
        <v>50314.80119748156</v>
      </c>
      <c r="C151" s="30" t="n">
        <v>1219.92</v>
      </c>
      <c r="D151" s="30" t="n">
        <v>846.89</v>
      </c>
      <c r="E151" s="30" t="n">
        <v>313.03</v>
      </c>
      <c r="F151" s="30" t="n">
        <v>60</v>
      </c>
      <c r="G151" s="30" t="n">
        <v>107326.23</v>
      </c>
      <c r="H151" s="30" t="n">
        <v>106479.34</v>
      </c>
      <c r="I151" s="31" t="n">
        <v>0.4676</v>
      </c>
    </row>
    <row r="152" ht="16" customHeight="1">
      <c r="A152" s="32" t="n">
        <v>134</v>
      </c>
      <c r="B152" s="33" t="n">
        <v>50345.80119748156</v>
      </c>
      <c r="C152" s="34" t="n">
        <v>1219.92</v>
      </c>
      <c r="D152" s="34" t="n">
        <v>849.36</v>
      </c>
      <c r="E152" s="34" t="n">
        <v>310.56</v>
      </c>
      <c r="F152" s="34" t="n">
        <v>60</v>
      </c>
      <c r="G152" s="34" t="n">
        <v>106479.34</v>
      </c>
      <c r="H152" s="34" t="n">
        <v>105629.98</v>
      </c>
      <c r="I152" s="35" t="n">
        <v>0.4719</v>
      </c>
    </row>
    <row r="153" ht="16" customHeight="1">
      <c r="A153" s="28" t="n">
        <v>135</v>
      </c>
      <c r="B153" s="29" t="n">
        <v>50375.80119748156</v>
      </c>
      <c r="C153" s="30" t="n">
        <v>1219.92</v>
      </c>
      <c r="D153" s="30" t="n">
        <v>851.83</v>
      </c>
      <c r="E153" s="30" t="n">
        <v>308.09</v>
      </c>
      <c r="F153" s="30" t="n">
        <v>60</v>
      </c>
      <c r="G153" s="30" t="n">
        <v>105629.98</v>
      </c>
      <c r="H153" s="30" t="n">
        <v>104778.15</v>
      </c>
      <c r="I153" s="31" t="n">
        <v>0.4761</v>
      </c>
    </row>
    <row r="154" ht="16" customHeight="1">
      <c r="A154" s="32" t="n">
        <v>136</v>
      </c>
      <c r="B154" s="33" t="n">
        <v>50406.80119748156</v>
      </c>
      <c r="C154" s="34" t="n">
        <v>1219.92</v>
      </c>
      <c r="D154" s="34" t="n">
        <v>854.3200000000001</v>
      </c>
      <c r="E154" s="34" t="n">
        <v>305.6</v>
      </c>
      <c r="F154" s="34" t="n">
        <v>60</v>
      </c>
      <c r="G154" s="34" t="n">
        <v>104778.15</v>
      </c>
      <c r="H154" s="34" t="n">
        <v>103923.83</v>
      </c>
      <c r="I154" s="35" t="n">
        <v>0.4804</v>
      </c>
    </row>
    <row r="155" ht="16" customHeight="1">
      <c r="A155" s="28" t="n">
        <v>137</v>
      </c>
      <c r="B155" s="29" t="n">
        <v>50465.80119748156</v>
      </c>
      <c r="C155" s="30" t="n">
        <v>1219.92</v>
      </c>
      <c r="D155" s="30" t="n">
        <v>856.8099999999999</v>
      </c>
      <c r="E155" s="30" t="n">
        <v>303.11</v>
      </c>
      <c r="F155" s="30" t="n">
        <v>60</v>
      </c>
      <c r="G155" s="30" t="n">
        <v>103923.83</v>
      </c>
      <c r="H155" s="30" t="n">
        <v>103067.02</v>
      </c>
      <c r="I155" s="31" t="n">
        <v>0.4847</v>
      </c>
    </row>
    <row r="156" ht="16" customHeight="1">
      <c r="A156" s="32" t="n">
        <v>138</v>
      </c>
      <c r="B156" s="33" t="n">
        <v>50496.80119748156</v>
      </c>
      <c r="C156" s="34" t="n">
        <v>1219.92</v>
      </c>
      <c r="D156" s="34" t="n">
        <v>859.3099999999999</v>
      </c>
      <c r="E156" s="34" t="n">
        <v>300.61</v>
      </c>
      <c r="F156" s="34" t="n">
        <v>60</v>
      </c>
      <c r="G156" s="34" t="n">
        <v>103067.02</v>
      </c>
      <c r="H156" s="34" t="n">
        <v>102207.71</v>
      </c>
      <c r="I156" s="35" t="n">
        <v>0.489</v>
      </c>
    </row>
    <row r="157" ht="16" customHeight="1">
      <c r="A157" s="28" t="n">
        <v>139</v>
      </c>
      <c r="B157" s="29" t="n">
        <v>50526.80119748156</v>
      </c>
      <c r="C157" s="30" t="n">
        <v>1219.92</v>
      </c>
      <c r="D157" s="30" t="n">
        <v>861.8099999999999</v>
      </c>
      <c r="E157" s="30" t="n">
        <v>298.11</v>
      </c>
      <c r="F157" s="30" t="n">
        <v>60</v>
      </c>
      <c r="G157" s="30" t="n">
        <v>102207.71</v>
      </c>
      <c r="H157" s="30" t="n">
        <v>101345.9</v>
      </c>
      <c r="I157" s="31" t="n">
        <v>0.4933</v>
      </c>
    </row>
    <row r="158" ht="16" customHeight="1">
      <c r="A158" s="32" t="n">
        <v>140</v>
      </c>
      <c r="B158" s="33" t="n">
        <v>50557.80119748156</v>
      </c>
      <c r="C158" s="34" t="n">
        <v>1219.92</v>
      </c>
      <c r="D158" s="34" t="n">
        <v>864.33</v>
      </c>
      <c r="E158" s="34" t="n">
        <v>295.59</v>
      </c>
      <c r="F158" s="34" t="n">
        <v>60</v>
      </c>
      <c r="G158" s="34" t="n">
        <v>101345.9</v>
      </c>
      <c r="H158" s="34" t="n">
        <v>100481.57</v>
      </c>
      <c r="I158" s="35" t="n">
        <v>0.4976</v>
      </c>
    </row>
    <row r="159" ht="16" customHeight="1">
      <c r="A159" s="28" t="n">
        <v>141</v>
      </c>
      <c r="B159" s="29" t="n">
        <v>50587.80119748156</v>
      </c>
      <c r="C159" s="30" t="n">
        <v>1219.92</v>
      </c>
      <c r="D159" s="30" t="n">
        <v>866.85</v>
      </c>
      <c r="E159" s="30" t="n">
        <v>293.07</v>
      </c>
      <c r="F159" s="30" t="n">
        <v>60</v>
      </c>
      <c r="G159" s="30" t="n">
        <v>100481.57</v>
      </c>
      <c r="H159" s="30" t="n">
        <v>99614.72</v>
      </c>
      <c r="I159" s="31" t="n">
        <v>0.5019</v>
      </c>
    </row>
    <row r="160" ht="16" customHeight="1">
      <c r="A160" s="32" t="n">
        <v>142</v>
      </c>
      <c r="B160" s="33" t="n">
        <v>50618.80119748156</v>
      </c>
      <c r="C160" s="34" t="n">
        <v>1219.92</v>
      </c>
      <c r="D160" s="34" t="n">
        <v>869.38</v>
      </c>
      <c r="E160" s="34" t="n">
        <v>290.54</v>
      </c>
      <c r="F160" s="34" t="n">
        <v>60</v>
      </c>
      <c r="G160" s="34" t="n">
        <v>99614.72</v>
      </c>
      <c r="H160" s="34" t="n">
        <v>98745.34</v>
      </c>
      <c r="I160" s="35" t="n">
        <v>0.5063</v>
      </c>
    </row>
    <row r="161" ht="16" customHeight="1">
      <c r="A161" s="28" t="n">
        <v>143</v>
      </c>
      <c r="B161" s="29" t="n">
        <v>50649.80119748156</v>
      </c>
      <c r="C161" s="30" t="n">
        <v>1219.92</v>
      </c>
      <c r="D161" s="30" t="n">
        <v>871.91</v>
      </c>
      <c r="E161" s="30" t="n">
        <v>288.01</v>
      </c>
      <c r="F161" s="30" t="n">
        <v>60</v>
      </c>
      <c r="G161" s="30" t="n">
        <v>98745.34</v>
      </c>
      <c r="H161" s="30" t="n">
        <v>97873.42999999999</v>
      </c>
      <c r="I161" s="31" t="n">
        <v>0.5106000000000001</v>
      </c>
    </row>
    <row r="162" ht="16" customHeight="1">
      <c r="A162" s="32" t="n">
        <v>144</v>
      </c>
      <c r="B162" s="33" t="n">
        <v>50679.80119748156</v>
      </c>
      <c r="C162" s="34" t="n">
        <v>1219.92</v>
      </c>
      <c r="D162" s="34" t="n">
        <v>874.46</v>
      </c>
      <c r="E162" s="34" t="n">
        <v>285.46</v>
      </c>
      <c r="F162" s="34" t="n">
        <v>60</v>
      </c>
      <c r="G162" s="34" t="n">
        <v>97873.42999999999</v>
      </c>
      <c r="H162" s="34" t="n">
        <v>96998.97</v>
      </c>
      <c r="I162" s="35" t="n">
        <v>0.515</v>
      </c>
    </row>
    <row r="163" ht="16" customHeight="1">
      <c r="A163" s="28" t="n">
        <v>145</v>
      </c>
      <c r="B163" s="29" t="n">
        <v>50710.80119748156</v>
      </c>
      <c r="C163" s="30" t="n">
        <v>1219.92</v>
      </c>
      <c r="D163" s="30" t="n">
        <v>877.01</v>
      </c>
      <c r="E163" s="30" t="n">
        <v>282.91</v>
      </c>
      <c r="F163" s="30" t="n">
        <v>60</v>
      </c>
      <c r="G163" s="30" t="n">
        <v>96998.97</v>
      </c>
      <c r="H163" s="30" t="n">
        <v>96121.96000000001</v>
      </c>
      <c r="I163" s="31" t="n">
        <v>0.5194</v>
      </c>
    </row>
    <row r="164" ht="16" customHeight="1">
      <c r="A164" s="32" t="n">
        <v>146</v>
      </c>
      <c r="B164" s="33" t="n">
        <v>50740.80119748156</v>
      </c>
      <c r="C164" s="34" t="n">
        <v>1219.92</v>
      </c>
      <c r="D164" s="34" t="n">
        <v>879.5599999999999</v>
      </c>
      <c r="E164" s="34" t="n">
        <v>280.36</v>
      </c>
      <c r="F164" s="34" t="n">
        <v>60</v>
      </c>
      <c r="G164" s="34" t="n">
        <v>96121.96000000001</v>
      </c>
      <c r="H164" s="34" t="n">
        <v>95242.39999999999</v>
      </c>
      <c r="I164" s="35" t="n">
        <v>0.5238</v>
      </c>
    </row>
    <row r="165" ht="16" customHeight="1">
      <c r="A165" s="28" t="n">
        <v>147</v>
      </c>
      <c r="B165" s="29" t="n">
        <v>50771.80119748156</v>
      </c>
      <c r="C165" s="30" t="n">
        <v>1219.92</v>
      </c>
      <c r="D165" s="30" t="n">
        <v>882.13</v>
      </c>
      <c r="E165" s="30" t="n">
        <v>277.79</v>
      </c>
      <c r="F165" s="30" t="n">
        <v>60</v>
      </c>
      <c r="G165" s="30" t="n">
        <v>95242.39999999999</v>
      </c>
      <c r="H165" s="30" t="n">
        <v>94360.27</v>
      </c>
      <c r="I165" s="31" t="n">
        <v>0.5282</v>
      </c>
    </row>
    <row r="166" ht="16" customHeight="1">
      <c r="A166" s="32" t="n">
        <v>148</v>
      </c>
      <c r="B166" s="33" t="n">
        <v>50802.80119748156</v>
      </c>
      <c r="C166" s="34" t="n">
        <v>1219.92</v>
      </c>
      <c r="D166" s="34" t="n">
        <v>884.7</v>
      </c>
      <c r="E166" s="34" t="n">
        <v>275.22</v>
      </c>
      <c r="F166" s="34" t="n">
        <v>60</v>
      </c>
      <c r="G166" s="34" t="n">
        <v>94360.27</v>
      </c>
      <c r="H166" s="34" t="n">
        <v>93475.57000000001</v>
      </c>
      <c r="I166" s="35" t="n">
        <v>0.5326</v>
      </c>
    </row>
    <row r="167" ht="16" customHeight="1">
      <c r="A167" s="28" t="n">
        <v>149</v>
      </c>
      <c r="B167" s="29" t="n">
        <v>50830.80119748156</v>
      </c>
      <c r="C167" s="30" t="n">
        <v>1219.92</v>
      </c>
      <c r="D167" s="30" t="n">
        <v>887.28</v>
      </c>
      <c r="E167" s="30" t="n">
        <v>272.64</v>
      </c>
      <c r="F167" s="30" t="n">
        <v>60</v>
      </c>
      <c r="G167" s="30" t="n">
        <v>93475.57000000001</v>
      </c>
      <c r="H167" s="30" t="n">
        <v>92588.28999999999</v>
      </c>
      <c r="I167" s="31" t="n">
        <v>0.5371</v>
      </c>
    </row>
    <row r="168" ht="16" customHeight="1">
      <c r="A168" s="32" t="n">
        <v>150</v>
      </c>
      <c r="B168" s="33" t="n">
        <v>50861.80119748156</v>
      </c>
      <c r="C168" s="34" t="n">
        <v>1219.92</v>
      </c>
      <c r="D168" s="34" t="n">
        <v>889.87</v>
      </c>
      <c r="E168" s="34" t="n">
        <v>270.05</v>
      </c>
      <c r="F168" s="34" t="n">
        <v>60</v>
      </c>
      <c r="G168" s="34" t="n">
        <v>92588.28999999999</v>
      </c>
      <c r="H168" s="34" t="n">
        <v>91698.42</v>
      </c>
      <c r="I168" s="35" t="n">
        <v>0.5415</v>
      </c>
    </row>
    <row r="169" ht="16" customHeight="1">
      <c r="A169" s="28" t="n">
        <v>151</v>
      </c>
      <c r="B169" s="29" t="n">
        <v>50891.80119748156</v>
      </c>
      <c r="C169" s="30" t="n">
        <v>1219.92</v>
      </c>
      <c r="D169" s="30" t="n">
        <v>892.47</v>
      </c>
      <c r="E169" s="30" t="n">
        <v>267.45</v>
      </c>
      <c r="F169" s="30" t="n">
        <v>60</v>
      </c>
      <c r="G169" s="30" t="n">
        <v>91698.42</v>
      </c>
      <c r="H169" s="30" t="n">
        <v>90805.95</v>
      </c>
      <c r="I169" s="31" t="n">
        <v>0.546</v>
      </c>
    </row>
    <row r="170" ht="16" customHeight="1">
      <c r="A170" s="32" t="n">
        <v>152</v>
      </c>
      <c r="B170" s="33" t="n">
        <v>50922.80119748156</v>
      </c>
      <c r="C170" s="34" t="n">
        <v>1219.92</v>
      </c>
      <c r="D170" s="34" t="n">
        <v>895.0700000000001</v>
      </c>
      <c r="E170" s="34" t="n">
        <v>264.85</v>
      </c>
      <c r="F170" s="34" t="n">
        <v>60</v>
      </c>
      <c r="G170" s="34" t="n">
        <v>90805.95</v>
      </c>
      <c r="H170" s="34" t="n">
        <v>89910.88</v>
      </c>
      <c r="I170" s="35" t="n">
        <v>0.5504</v>
      </c>
    </row>
    <row r="171" ht="16" customHeight="1">
      <c r="A171" s="28" t="n">
        <v>153</v>
      </c>
      <c r="B171" s="29" t="n">
        <v>50952.80119748156</v>
      </c>
      <c r="C171" s="30" t="n">
        <v>1219.92</v>
      </c>
      <c r="D171" s="30" t="n">
        <v>897.6799999999999</v>
      </c>
      <c r="E171" s="30" t="n">
        <v>262.24</v>
      </c>
      <c r="F171" s="30" t="n">
        <v>60</v>
      </c>
      <c r="G171" s="30" t="n">
        <v>89910.88</v>
      </c>
      <c r="H171" s="30" t="n">
        <v>89013.2</v>
      </c>
      <c r="I171" s="31" t="n">
        <v>0.5549000000000001</v>
      </c>
    </row>
    <row r="172" ht="16" customHeight="1">
      <c r="A172" s="32" t="n">
        <v>154</v>
      </c>
      <c r="B172" s="33" t="n">
        <v>50983.80119748156</v>
      </c>
      <c r="C172" s="34" t="n">
        <v>1219.92</v>
      </c>
      <c r="D172" s="34" t="n">
        <v>900.3</v>
      </c>
      <c r="E172" s="34" t="n">
        <v>259.62</v>
      </c>
      <c r="F172" s="34" t="n">
        <v>60</v>
      </c>
      <c r="G172" s="34" t="n">
        <v>89013.2</v>
      </c>
      <c r="H172" s="34" t="n">
        <v>88112.89999999999</v>
      </c>
      <c r="I172" s="35" t="n">
        <v>0.5594</v>
      </c>
    </row>
    <row r="173" ht="16" customHeight="1">
      <c r="A173" s="28" t="n">
        <v>155</v>
      </c>
      <c r="B173" s="29" t="n">
        <v>51014.80119748156</v>
      </c>
      <c r="C173" s="30" t="n">
        <v>1219.92</v>
      </c>
      <c r="D173" s="30" t="n">
        <v>902.92</v>
      </c>
      <c r="E173" s="30" t="n">
        <v>257</v>
      </c>
      <c r="F173" s="30" t="n">
        <v>60</v>
      </c>
      <c r="G173" s="30" t="n">
        <v>88112.89999999999</v>
      </c>
      <c r="H173" s="30" t="n">
        <v>87209.98</v>
      </c>
      <c r="I173" s="31" t="n">
        <v>0.5639999999999999</v>
      </c>
    </row>
    <row r="174" ht="16" customHeight="1">
      <c r="A174" s="32" t="n">
        <v>156</v>
      </c>
      <c r="B174" s="33" t="n">
        <v>51044.80119748156</v>
      </c>
      <c r="C174" s="34" t="n">
        <v>1219.92</v>
      </c>
      <c r="D174" s="34" t="n">
        <v>905.5599999999999</v>
      </c>
      <c r="E174" s="34" t="n">
        <v>254.36</v>
      </c>
      <c r="F174" s="34" t="n">
        <v>60</v>
      </c>
      <c r="G174" s="34" t="n">
        <v>87209.98</v>
      </c>
      <c r="H174" s="34" t="n">
        <v>86304.42</v>
      </c>
      <c r="I174" s="35" t="n">
        <v>0.5685</v>
      </c>
    </row>
    <row r="175" ht="16" customHeight="1">
      <c r="A175" s="28" t="n">
        <v>157</v>
      </c>
      <c r="B175" s="29" t="n">
        <v>51105.80119748156</v>
      </c>
      <c r="C175" s="30" t="n">
        <v>1219.92</v>
      </c>
      <c r="D175" s="30" t="n">
        <v>908.2</v>
      </c>
      <c r="E175" s="30" t="n">
        <v>251.72</v>
      </c>
      <c r="F175" s="30" t="n">
        <v>60</v>
      </c>
      <c r="G175" s="30" t="n">
        <v>86304.42</v>
      </c>
      <c r="H175" s="30" t="n">
        <v>85396.22</v>
      </c>
      <c r="I175" s="31" t="n">
        <v>0.573</v>
      </c>
    </row>
    <row r="176" ht="16" customHeight="1">
      <c r="A176" s="32" t="n">
        <v>158</v>
      </c>
      <c r="B176" s="33" t="n">
        <v>51136.80119748156</v>
      </c>
      <c r="C176" s="34" t="n">
        <v>1219.92</v>
      </c>
      <c r="D176" s="34" t="n">
        <v>910.85</v>
      </c>
      <c r="E176" s="34" t="n">
        <v>249.07</v>
      </c>
      <c r="F176" s="34" t="n">
        <v>60</v>
      </c>
      <c r="G176" s="34" t="n">
        <v>85396.22</v>
      </c>
      <c r="H176" s="34" t="n">
        <v>84485.37</v>
      </c>
      <c r="I176" s="35" t="n">
        <v>0.5776</v>
      </c>
    </row>
    <row r="177" ht="16" customHeight="1">
      <c r="A177" s="28" t="n">
        <v>159</v>
      </c>
      <c r="B177" s="29" t="n">
        <v>51167.80119748156</v>
      </c>
      <c r="C177" s="30" t="n">
        <v>1219.92</v>
      </c>
      <c r="D177" s="30" t="n">
        <v>913.5</v>
      </c>
      <c r="E177" s="30" t="n">
        <v>246.42</v>
      </c>
      <c r="F177" s="30" t="n">
        <v>60</v>
      </c>
      <c r="G177" s="30" t="n">
        <v>84485.37</v>
      </c>
      <c r="H177" s="30" t="n">
        <v>83571.87</v>
      </c>
      <c r="I177" s="31" t="n">
        <v>0.5821000000000001</v>
      </c>
    </row>
    <row r="178" ht="16" customHeight="1">
      <c r="A178" s="32" t="n">
        <v>160</v>
      </c>
      <c r="B178" s="33" t="n">
        <v>51196.80119748156</v>
      </c>
      <c r="C178" s="34" t="n">
        <v>1219.92</v>
      </c>
      <c r="D178" s="34" t="n">
        <v>916.17</v>
      </c>
      <c r="E178" s="34" t="n">
        <v>243.75</v>
      </c>
      <c r="F178" s="34" t="n">
        <v>60</v>
      </c>
      <c r="G178" s="34" t="n">
        <v>83571.87</v>
      </c>
      <c r="H178" s="34" t="n">
        <v>82655.7</v>
      </c>
      <c r="I178" s="35" t="n">
        <v>0.5867</v>
      </c>
    </row>
    <row r="179" ht="16" customHeight="1">
      <c r="A179" s="28" t="n">
        <v>161</v>
      </c>
      <c r="B179" s="29" t="n">
        <v>51227.80119748156</v>
      </c>
      <c r="C179" s="30" t="n">
        <v>1219.92</v>
      </c>
      <c r="D179" s="30" t="n">
        <v>918.84</v>
      </c>
      <c r="E179" s="30" t="n">
        <v>241.08</v>
      </c>
      <c r="F179" s="30" t="n">
        <v>60</v>
      </c>
      <c r="G179" s="30" t="n">
        <v>82655.7</v>
      </c>
      <c r="H179" s="30" t="n">
        <v>81736.86</v>
      </c>
      <c r="I179" s="31" t="n">
        <v>0.5913</v>
      </c>
    </row>
    <row r="180" ht="16" customHeight="1">
      <c r="A180" s="32" t="n">
        <v>162</v>
      </c>
      <c r="B180" s="33" t="n">
        <v>51257.80119748156</v>
      </c>
      <c r="C180" s="34" t="n">
        <v>1219.92</v>
      </c>
      <c r="D180" s="34" t="n">
        <v>921.52</v>
      </c>
      <c r="E180" s="34" t="n">
        <v>238.4</v>
      </c>
      <c r="F180" s="34" t="n">
        <v>60</v>
      </c>
      <c r="G180" s="34" t="n">
        <v>81736.86</v>
      </c>
      <c r="H180" s="34" t="n">
        <v>80815.34</v>
      </c>
      <c r="I180" s="35" t="n">
        <v>0.5959</v>
      </c>
    </row>
    <row r="181" ht="16" customHeight="1">
      <c r="A181" s="28" t="n">
        <v>163</v>
      </c>
      <c r="B181" s="29" t="n">
        <v>51288.80119748156</v>
      </c>
      <c r="C181" s="30" t="n">
        <v>1219.92</v>
      </c>
      <c r="D181" s="30" t="n">
        <v>924.21</v>
      </c>
      <c r="E181" s="30" t="n">
        <v>235.71</v>
      </c>
      <c r="F181" s="30" t="n">
        <v>60</v>
      </c>
      <c r="G181" s="30" t="n">
        <v>80815.34</v>
      </c>
      <c r="H181" s="30" t="n">
        <v>79891.13</v>
      </c>
      <c r="I181" s="31" t="n">
        <v>0.6004999999999999</v>
      </c>
    </row>
    <row r="182" ht="16" customHeight="1">
      <c r="A182" s="32" t="n">
        <v>164</v>
      </c>
      <c r="B182" s="33" t="n">
        <v>51318.80119748156</v>
      </c>
      <c r="C182" s="34" t="n">
        <v>1219.92</v>
      </c>
      <c r="D182" s="34" t="n">
        <v>926.9</v>
      </c>
      <c r="E182" s="34" t="n">
        <v>233.02</v>
      </c>
      <c r="F182" s="34" t="n">
        <v>60</v>
      </c>
      <c r="G182" s="34" t="n">
        <v>79891.13</v>
      </c>
      <c r="H182" s="34" t="n">
        <v>78964.23</v>
      </c>
      <c r="I182" s="35" t="n">
        <v>0.6052000000000001</v>
      </c>
    </row>
    <row r="183" ht="16" customHeight="1">
      <c r="A183" s="28" t="n">
        <v>165</v>
      </c>
      <c r="B183" s="29" t="n">
        <v>51349.80119748156</v>
      </c>
      <c r="C183" s="30" t="n">
        <v>1219.92</v>
      </c>
      <c r="D183" s="30" t="n">
        <v>929.61</v>
      </c>
      <c r="E183" s="30" t="n">
        <v>230.31</v>
      </c>
      <c r="F183" s="30" t="n">
        <v>60</v>
      </c>
      <c r="G183" s="30" t="n">
        <v>78964.23</v>
      </c>
      <c r="H183" s="30" t="n">
        <v>78034.62</v>
      </c>
      <c r="I183" s="31" t="n">
        <v>0.6098</v>
      </c>
    </row>
    <row r="184" ht="16" customHeight="1">
      <c r="A184" s="32" t="n">
        <v>166</v>
      </c>
      <c r="B184" s="33" t="n">
        <v>51380.80119748156</v>
      </c>
      <c r="C184" s="34" t="n">
        <v>1219.92</v>
      </c>
      <c r="D184" s="34" t="n">
        <v>932.3200000000001</v>
      </c>
      <c r="E184" s="34" t="n">
        <v>227.6</v>
      </c>
      <c r="F184" s="34" t="n">
        <v>60</v>
      </c>
      <c r="G184" s="34" t="n">
        <v>78034.62</v>
      </c>
      <c r="H184" s="34" t="n">
        <v>77102.3</v>
      </c>
      <c r="I184" s="35" t="n">
        <v>0.6145</v>
      </c>
    </row>
    <row r="185" ht="16" customHeight="1">
      <c r="A185" s="28" t="n">
        <v>167</v>
      </c>
      <c r="B185" s="29" t="n">
        <v>51410.80119748156</v>
      </c>
      <c r="C185" s="30" t="n">
        <v>1219.92</v>
      </c>
      <c r="D185" s="30" t="n">
        <v>935.04</v>
      </c>
      <c r="E185" s="30" t="n">
        <v>224.88</v>
      </c>
      <c r="F185" s="30" t="n">
        <v>60</v>
      </c>
      <c r="G185" s="30" t="n">
        <v>77102.3</v>
      </c>
      <c r="H185" s="30" t="n">
        <v>76167.25999999999</v>
      </c>
      <c r="I185" s="31" t="n">
        <v>0.6192</v>
      </c>
    </row>
    <row r="186" ht="16" customHeight="1">
      <c r="A186" s="32" t="n">
        <v>168</v>
      </c>
      <c r="B186" s="33" t="n">
        <v>51441.80119748156</v>
      </c>
      <c r="C186" s="34" t="n">
        <v>1219.92</v>
      </c>
      <c r="D186" s="34" t="n">
        <v>937.77</v>
      </c>
      <c r="E186" s="34" t="n">
        <v>222.15</v>
      </c>
      <c r="F186" s="34" t="n">
        <v>60</v>
      </c>
      <c r="G186" s="34" t="n">
        <v>76167.25999999999</v>
      </c>
      <c r="H186" s="34" t="n">
        <v>75229.49000000001</v>
      </c>
      <c r="I186" s="35" t="n">
        <v>0.6239</v>
      </c>
    </row>
    <row r="187" ht="16" customHeight="1">
      <c r="A187" s="28" t="n">
        <v>169</v>
      </c>
      <c r="B187" s="29" t="n">
        <v>51471.80119748156</v>
      </c>
      <c r="C187" s="30" t="n">
        <v>1219.92</v>
      </c>
      <c r="D187" s="30" t="n">
        <v>940.5</v>
      </c>
      <c r="E187" s="30" t="n">
        <v>219.42</v>
      </c>
      <c r="F187" s="30" t="n">
        <v>60</v>
      </c>
      <c r="G187" s="30" t="n">
        <v>75229.49000000001</v>
      </c>
      <c r="H187" s="30" t="n">
        <v>74288.99000000001</v>
      </c>
      <c r="I187" s="31" t="n">
        <v>0.6286</v>
      </c>
    </row>
    <row r="188" ht="16" customHeight="1">
      <c r="A188" s="32" t="n">
        <v>170</v>
      </c>
      <c r="B188" s="33" t="n">
        <v>51502.80119748156</v>
      </c>
      <c r="C188" s="34" t="n">
        <v>1219.92</v>
      </c>
      <c r="D188" s="34" t="n">
        <v>943.24</v>
      </c>
      <c r="E188" s="34" t="n">
        <v>216.68</v>
      </c>
      <c r="F188" s="34" t="n">
        <v>60</v>
      </c>
      <c r="G188" s="34" t="n">
        <v>74288.99000000001</v>
      </c>
      <c r="H188" s="34" t="n">
        <v>73345.75</v>
      </c>
      <c r="I188" s="35" t="n">
        <v>0.6333</v>
      </c>
    </row>
    <row r="189" ht="16" customHeight="1">
      <c r="A189" s="28" t="n">
        <v>171</v>
      </c>
      <c r="B189" s="29" t="n">
        <v>51533.80119748156</v>
      </c>
      <c r="C189" s="30" t="n">
        <v>1219.92</v>
      </c>
      <c r="D189" s="30" t="n">
        <v>945.99</v>
      </c>
      <c r="E189" s="30" t="n">
        <v>213.93</v>
      </c>
      <c r="F189" s="30" t="n">
        <v>60</v>
      </c>
      <c r="G189" s="30" t="n">
        <v>73345.75</v>
      </c>
      <c r="H189" s="30" t="n">
        <v>72399.75999999999</v>
      </c>
      <c r="I189" s="31" t="n">
        <v>0.638</v>
      </c>
    </row>
    <row r="190" ht="16" customHeight="1">
      <c r="A190" s="32" t="n">
        <v>172</v>
      </c>
      <c r="B190" s="33" t="n">
        <v>51561.80119748156</v>
      </c>
      <c r="C190" s="34" t="n">
        <v>1219.92</v>
      </c>
      <c r="D190" s="34" t="n">
        <v>948.75</v>
      </c>
      <c r="E190" s="34" t="n">
        <v>211.17</v>
      </c>
      <c r="F190" s="34" t="n">
        <v>60</v>
      </c>
      <c r="G190" s="34" t="n">
        <v>72399.75999999999</v>
      </c>
      <c r="H190" s="34" t="n">
        <v>71451.00999999999</v>
      </c>
      <c r="I190" s="35" t="n">
        <v>0.6426999999999999</v>
      </c>
    </row>
    <row r="191" ht="16" customHeight="1">
      <c r="A191" s="28" t="n">
        <v>173</v>
      </c>
      <c r="B191" s="29" t="n">
        <v>51592.80119748156</v>
      </c>
      <c r="C191" s="30" t="n">
        <v>1219.92</v>
      </c>
      <c r="D191" s="30" t="n">
        <v>951.52</v>
      </c>
      <c r="E191" s="30" t="n">
        <v>208.4</v>
      </c>
      <c r="F191" s="30" t="n">
        <v>60</v>
      </c>
      <c r="G191" s="30" t="n">
        <v>71451.00999999999</v>
      </c>
      <c r="H191" s="30" t="n">
        <v>70499.49000000001</v>
      </c>
      <c r="I191" s="31" t="n">
        <v>0.6475</v>
      </c>
    </row>
    <row r="192" ht="16" customHeight="1">
      <c r="A192" s="32" t="n">
        <v>174</v>
      </c>
      <c r="B192" s="33" t="n">
        <v>51622.80119748156</v>
      </c>
      <c r="C192" s="34" t="n">
        <v>1219.92</v>
      </c>
      <c r="D192" s="34" t="n">
        <v>954.3</v>
      </c>
      <c r="E192" s="34" t="n">
        <v>205.62</v>
      </c>
      <c r="F192" s="34" t="n">
        <v>60</v>
      </c>
      <c r="G192" s="34" t="n">
        <v>70499.49000000001</v>
      </c>
      <c r="H192" s="34" t="n">
        <v>69545.19</v>
      </c>
      <c r="I192" s="35" t="n">
        <v>0.6523</v>
      </c>
    </row>
    <row r="193" ht="16" customHeight="1">
      <c r="A193" s="28" t="n">
        <v>175</v>
      </c>
      <c r="B193" s="29" t="n">
        <v>51653.80119748156</v>
      </c>
      <c r="C193" s="30" t="n">
        <v>1219.92</v>
      </c>
      <c r="D193" s="30" t="n">
        <v>957.08</v>
      </c>
      <c r="E193" s="30" t="n">
        <v>202.84</v>
      </c>
      <c r="F193" s="30" t="n">
        <v>60</v>
      </c>
      <c r="G193" s="30" t="n">
        <v>69545.19</v>
      </c>
      <c r="H193" s="30" t="n">
        <v>68588.11</v>
      </c>
      <c r="I193" s="31" t="n">
        <v>0.6570999999999999</v>
      </c>
    </row>
    <row r="194" ht="16" customHeight="1">
      <c r="A194" s="32" t="n">
        <v>176</v>
      </c>
      <c r="B194" s="33" t="n">
        <v>51683.80119748156</v>
      </c>
      <c r="C194" s="34" t="n">
        <v>1219.92</v>
      </c>
      <c r="D194" s="34" t="n">
        <v>959.87</v>
      </c>
      <c r="E194" s="34" t="n">
        <v>200.05</v>
      </c>
      <c r="F194" s="34" t="n">
        <v>60</v>
      </c>
      <c r="G194" s="34" t="n">
        <v>68588.11</v>
      </c>
      <c r="H194" s="34" t="n">
        <v>67628.24000000001</v>
      </c>
      <c r="I194" s="35" t="n">
        <v>0.6618999999999999</v>
      </c>
    </row>
    <row r="195" ht="16" customHeight="1">
      <c r="A195" s="28" t="n">
        <v>177</v>
      </c>
      <c r="B195" s="29" t="n">
        <v>51745.80119748156</v>
      </c>
      <c r="C195" s="30" t="n">
        <v>1219.92</v>
      </c>
      <c r="D195" s="30" t="n">
        <v>962.67</v>
      </c>
      <c r="E195" s="30" t="n">
        <v>197.25</v>
      </c>
      <c r="F195" s="30" t="n">
        <v>60</v>
      </c>
      <c r="G195" s="30" t="n">
        <v>67628.24000000001</v>
      </c>
      <c r="H195" s="30" t="n">
        <v>66665.57000000001</v>
      </c>
      <c r="I195" s="31" t="n">
        <v>0.6667000000000001</v>
      </c>
    </row>
    <row r="196" ht="16" customHeight="1">
      <c r="A196" s="32" t="n">
        <v>178</v>
      </c>
      <c r="B196" s="33" t="n">
        <v>51775.80119748156</v>
      </c>
      <c r="C196" s="34" t="n">
        <v>1219.92</v>
      </c>
      <c r="D196" s="34" t="n">
        <v>965.48</v>
      </c>
      <c r="E196" s="34" t="n">
        <v>194.44</v>
      </c>
      <c r="F196" s="34" t="n">
        <v>60</v>
      </c>
      <c r="G196" s="34" t="n">
        <v>66665.57000000001</v>
      </c>
      <c r="H196" s="34" t="n">
        <v>65700.09</v>
      </c>
      <c r="I196" s="35" t="n">
        <v>0.6715000000000001</v>
      </c>
    </row>
    <row r="197" ht="16" customHeight="1">
      <c r="A197" s="28" t="n">
        <v>179</v>
      </c>
      <c r="B197" s="29" t="n">
        <v>51806.80119748156</v>
      </c>
      <c r="C197" s="30" t="n">
        <v>1219.92</v>
      </c>
      <c r="D197" s="30" t="n">
        <v>968.29</v>
      </c>
      <c r="E197" s="30" t="n">
        <v>191.63</v>
      </c>
      <c r="F197" s="30" t="n">
        <v>60</v>
      </c>
      <c r="G197" s="30" t="n">
        <v>65700.09</v>
      </c>
      <c r="H197" s="30" t="n">
        <v>64731.8</v>
      </c>
      <c r="I197" s="31" t="n">
        <v>0.6762999999999999</v>
      </c>
    </row>
    <row r="198" ht="16" customHeight="1">
      <c r="A198" s="32" t="n">
        <v>180</v>
      </c>
      <c r="B198" s="33" t="n">
        <v>51836.80119748156</v>
      </c>
      <c r="C198" s="34" t="n">
        <v>1219.92</v>
      </c>
      <c r="D198" s="34" t="n">
        <v>971.12</v>
      </c>
      <c r="E198" s="34" t="n">
        <v>188.8</v>
      </c>
      <c r="F198" s="34" t="n">
        <v>60</v>
      </c>
      <c r="G198" s="34" t="n">
        <v>64731.8</v>
      </c>
      <c r="H198" s="34" t="n">
        <v>63760.68</v>
      </c>
      <c r="I198" s="35" t="n">
        <v>0.6812</v>
      </c>
    </row>
    <row r="199" ht="16" customHeight="1">
      <c r="A199" s="28" t="n">
        <v>181</v>
      </c>
      <c r="B199" s="29" t="n">
        <v>51867.80119748156</v>
      </c>
      <c r="C199" s="30" t="n">
        <v>1219.92</v>
      </c>
      <c r="D199" s="30" t="n">
        <v>973.95</v>
      </c>
      <c r="E199" s="30" t="n">
        <v>185.97</v>
      </c>
      <c r="F199" s="30" t="n">
        <v>60</v>
      </c>
      <c r="G199" s="30" t="n">
        <v>63760.68</v>
      </c>
      <c r="H199" s="30" t="n">
        <v>62786.73</v>
      </c>
      <c r="I199" s="31" t="n">
        <v>0.6861</v>
      </c>
    </row>
    <row r="200" ht="16" customHeight="1">
      <c r="A200" s="32" t="n">
        <v>182</v>
      </c>
      <c r="B200" s="33" t="n">
        <v>51898.80119748156</v>
      </c>
      <c r="C200" s="34" t="n">
        <v>1219.92</v>
      </c>
      <c r="D200" s="34" t="n">
        <v>976.79</v>
      </c>
      <c r="E200" s="34" t="n">
        <v>183.13</v>
      </c>
      <c r="F200" s="34" t="n">
        <v>60</v>
      </c>
      <c r="G200" s="34" t="n">
        <v>62786.73</v>
      </c>
      <c r="H200" s="34" t="n">
        <v>61809.94</v>
      </c>
      <c r="I200" s="35" t="n">
        <v>0.6909999999999999</v>
      </c>
    </row>
    <row r="201" ht="16" customHeight="1">
      <c r="A201" s="28" t="n">
        <v>183</v>
      </c>
      <c r="B201" s="29" t="n">
        <v>51926.80119748156</v>
      </c>
      <c r="C201" s="30" t="n">
        <v>1219.92</v>
      </c>
      <c r="D201" s="30" t="n">
        <v>979.64</v>
      </c>
      <c r="E201" s="30" t="n">
        <v>180.28</v>
      </c>
      <c r="F201" s="30" t="n">
        <v>60</v>
      </c>
      <c r="G201" s="30" t="n">
        <v>61809.94</v>
      </c>
      <c r="H201" s="30" t="n">
        <v>60830.3</v>
      </c>
      <c r="I201" s="31" t="n">
        <v>0.6958</v>
      </c>
    </row>
    <row r="202" ht="16" customHeight="1">
      <c r="A202" s="32" t="n">
        <v>184</v>
      </c>
      <c r="B202" s="33" t="n">
        <v>51957.80119748156</v>
      </c>
      <c r="C202" s="34" t="n">
        <v>1219.92</v>
      </c>
      <c r="D202" s="34" t="n">
        <v>982.5</v>
      </c>
      <c r="E202" s="34" t="n">
        <v>177.42</v>
      </c>
      <c r="F202" s="34" t="n">
        <v>60</v>
      </c>
      <c r="G202" s="34" t="n">
        <v>60830.3</v>
      </c>
      <c r="H202" s="34" t="n">
        <v>59847.8</v>
      </c>
      <c r="I202" s="35" t="n">
        <v>0.7008</v>
      </c>
    </row>
    <row r="203" ht="16" customHeight="1">
      <c r="A203" s="28" t="n">
        <v>185</v>
      </c>
      <c r="B203" s="29" t="n">
        <v>51987.80119748156</v>
      </c>
      <c r="C203" s="30" t="n">
        <v>1219.92</v>
      </c>
      <c r="D203" s="30" t="n">
        <v>985.36</v>
      </c>
      <c r="E203" s="30" t="n">
        <v>174.56</v>
      </c>
      <c r="F203" s="30" t="n">
        <v>60</v>
      </c>
      <c r="G203" s="30" t="n">
        <v>59847.8</v>
      </c>
      <c r="H203" s="30" t="n">
        <v>58862.44</v>
      </c>
      <c r="I203" s="31" t="n">
        <v>0.7056999999999999</v>
      </c>
    </row>
    <row r="204" ht="16" customHeight="1">
      <c r="A204" s="32" t="n">
        <v>186</v>
      </c>
      <c r="B204" s="33" t="n">
        <v>52018.80119748156</v>
      </c>
      <c r="C204" s="34" t="n">
        <v>1219.92</v>
      </c>
      <c r="D204" s="34" t="n">
        <v>988.24</v>
      </c>
      <c r="E204" s="34" t="n">
        <v>171.68</v>
      </c>
      <c r="F204" s="34" t="n">
        <v>60</v>
      </c>
      <c r="G204" s="34" t="n">
        <v>58862.44</v>
      </c>
      <c r="H204" s="34" t="n">
        <v>57874.2</v>
      </c>
      <c r="I204" s="35" t="n">
        <v>0.7106</v>
      </c>
    </row>
    <row r="205" ht="16" customHeight="1">
      <c r="A205" s="28" t="n">
        <v>187</v>
      </c>
      <c r="B205" s="29" t="n">
        <v>52048.80119748156</v>
      </c>
      <c r="C205" s="30" t="n">
        <v>1219.92</v>
      </c>
      <c r="D205" s="30" t="n">
        <v>991.12</v>
      </c>
      <c r="E205" s="30" t="n">
        <v>168.8</v>
      </c>
      <c r="F205" s="30" t="n">
        <v>60</v>
      </c>
      <c r="G205" s="30" t="n">
        <v>57874.2</v>
      </c>
      <c r="H205" s="30" t="n">
        <v>56883.08</v>
      </c>
      <c r="I205" s="31" t="n">
        <v>0.7156</v>
      </c>
    </row>
    <row r="206" ht="16" customHeight="1">
      <c r="A206" s="32" t="n">
        <v>188</v>
      </c>
      <c r="B206" s="33" t="n">
        <v>52079.80119748156</v>
      </c>
      <c r="C206" s="34" t="n">
        <v>1219.92</v>
      </c>
      <c r="D206" s="34" t="n">
        <v>994.01</v>
      </c>
      <c r="E206" s="34" t="n">
        <v>165.91</v>
      </c>
      <c r="F206" s="34" t="n">
        <v>60</v>
      </c>
      <c r="G206" s="34" t="n">
        <v>56883.08</v>
      </c>
      <c r="H206" s="34" t="n">
        <v>55889.07</v>
      </c>
      <c r="I206" s="35" t="n">
        <v>0.7206</v>
      </c>
    </row>
    <row r="207" ht="16" customHeight="1">
      <c r="A207" s="28" t="n">
        <v>189</v>
      </c>
      <c r="B207" s="29" t="n">
        <v>52110.80119748156</v>
      </c>
      <c r="C207" s="30" t="n">
        <v>1219.92</v>
      </c>
      <c r="D207" s="30" t="n">
        <v>996.91</v>
      </c>
      <c r="E207" s="30" t="n">
        <v>163.01</v>
      </c>
      <c r="F207" s="30" t="n">
        <v>60</v>
      </c>
      <c r="G207" s="30" t="n">
        <v>55889.07</v>
      </c>
      <c r="H207" s="30" t="n">
        <v>54892.16</v>
      </c>
      <c r="I207" s="31" t="n">
        <v>0.7254999999999999</v>
      </c>
    </row>
    <row r="208" ht="16" customHeight="1">
      <c r="A208" s="32" t="n">
        <v>190</v>
      </c>
      <c r="B208" s="33" t="n">
        <v>52140.80119748156</v>
      </c>
      <c r="C208" s="34" t="n">
        <v>1219.92</v>
      </c>
      <c r="D208" s="34" t="n">
        <v>999.8200000000001</v>
      </c>
      <c r="E208" s="34" t="n">
        <v>160.1</v>
      </c>
      <c r="F208" s="34" t="n">
        <v>60</v>
      </c>
      <c r="G208" s="34" t="n">
        <v>54892.16</v>
      </c>
      <c r="H208" s="34" t="n">
        <v>53892.34</v>
      </c>
      <c r="I208" s="35" t="n">
        <v>0.7304999999999999</v>
      </c>
    </row>
    <row r="209" ht="16" customHeight="1">
      <c r="A209" s="28" t="n">
        <v>191</v>
      </c>
      <c r="B209" s="29" t="n">
        <v>52171.80119748156</v>
      </c>
      <c r="C209" s="30" t="n">
        <v>1219.92</v>
      </c>
      <c r="D209" s="30" t="n">
        <v>1002.73</v>
      </c>
      <c r="E209" s="30" t="n">
        <v>157.19</v>
      </c>
      <c r="F209" s="30" t="n">
        <v>60</v>
      </c>
      <c r="G209" s="30" t="n">
        <v>53892.34</v>
      </c>
      <c r="H209" s="30" t="n">
        <v>52889.61</v>
      </c>
      <c r="I209" s="31" t="n">
        <v>0.7356</v>
      </c>
    </row>
    <row r="210" ht="16" customHeight="1">
      <c r="A210" s="32" t="n">
        <v>192</v>
      </c>
      <c r="B210" s="33" t="n">
        <v>52201.80119748156</v>
      </c>
      <c r="C210" s="34" t="n">
        <v>1219.92</v>
      </c>
      <c r="D210" s="34" t="n">
        <v>1005.66</v>
      </c>
      <c r="E210" s="34" t="n">
        <v>154.26</v>
      </c>
      <c r="F210" s="34" t="n">
        <v>60</v>
      </c>
      <c r="G210" s="34" t="n">
        <v>52889.61</v>
      </c>
      <c r="H210" s="34" t="n">
        <v>51883.95</v>
      </c>
      <c r="I210" s="35" t="n">
        <v>0.7406</v>
      </c>
    </row>
    <row r="211" ht="16" customHeight="1">
      <c r="A211" s="28" t="n">
        <v>193</v>
      </c>
      <c r="B211" s="29" t="n">
        <v>52232.80119748156</v>
      </c>
      <c r="C211" s="30" t="n">
        <v>1219.92</v>
      </c>
      <c r="D211" s="30" t="n">
        <v>1008.59</v>
      </c>
      <c r="E211" s="30" t="n">
        <v>151.33</v>
      </c>
      <c r="F211" s="30" t="n">
        <v>60</v>
      </c>
      <c r="G211" s="30" t="n">
        <v>51883.95</v>
      </c>
      <c r="H211" s="30" t="n">
        <v>50875.36</v>
      </c>
      <c r="I211" s="31" t="n">
        <v>0.7456</v>
      </c>
    </row>
    <row r="212" ht="16" customHeight="1">
      <c r="A212" s="32" t="n">
        <v>194</v>
      </c>
      <c r="B212" s="33" t="n">
        <v>52263.80119748156</v>
      </c>
      <c r="C212" s="34" t="n">
        <v>1219.92</v>
      </c>
      <c r="D212" s="34" t="n">
        <v>1011.53</v>
      </c>
      <c r="E212" s="34" t="n">
        <v>148.39</v>
      </c>
      <c r="F212" s="34" t="n">
        <v>60</v>
      </c>
      <c r="G212" s="34" t="n">
        <v>50875.36</v>
      </c>
      <c r="H212" s="34" t="n">
        <v>49863.83</v>
      </c>
      <c r="I212" s="35" t="n">
        <v>0.7506999999999999</v>
      </c>
    </row>
    <row r="213" ht="16" customHeight="1">
      <c r="A213" s="28" t="n">
        <v>195</v>
      </c>
      <c r="B213" s="29" t="n">
        <v>52291.80119748156</v>
      </c>
      <c r="C213" s="30" t="n">
        <v>1219.92</v>
      </c>
      <c r="D213" s="30" t="n">
        <v>1014.48</v>
      </c>
      <c r="E213" s="30" t="n">
        <v>145.44</v>
      </c>
      <c r="F213" s="30" t="n">
        <v>60</v>
      </c>
      <c r="G213" s="30" t="n">
        <v>49863.83</v>
      </c>
      <c r="H213" s="30" t="n">
        <v>48849.35</v>
      </c>
      <c r="I213" s="31" t="n">
        <v>0.7558</v>
      </c>
    </row>
    <row r="214" ht="16" customHeight="1">
      <c r="A214" s="32" t="n">
        <v>196</v>
      </c>
      <c r="B214" s="33" t="n">
        <v>52352.80119748156</v>
      </c>
      <c r="C214" s="34" t="n">
        <v>1219.92</v>
      </c>
      <c r="D214" s="34" t="n">
        <v>1017.44</v>
      </c>
      <c r="E214" s="34" t="n">
        <v>142.48</v>
      </c>
      <c r="F214" s="34" t="n">
        <v>60</v>
      </c>
      <c r="G214" s="34" t="n">
        <v>48849.35</v>
      </c>
      <c r="H214" s="34" t="n">
        <v>47831.91</v>
      </c>
      <c r="I214" s="35" t="n">
        <v>0.7608</v>
      </c>
    </row>
    <row r="215" ht="16" customHeight="1">
      <c r="A215" s="28" t="n">
        <v>197</v>
      </c>
      <c r="B215" s="29" t="n">
        <v>52383.80119748156</v>
      </c>
      <c r="C215" s="30" t="n">
        <v>1219.92</v>
      </c>
      <c r="D215" s="30" t="n">
        <v>1020.41</v>
      </c>
      <c r="E215" s="30" t="n">
        <v>139.51</v>
      </c>
      <c r="F215" s="30" t="n">
        <v>60</v>
      </c>
      <c r="G215" s="30" t="n">
        <v>47831.91</v>
      </c>
      <c r="H215" s="30" t="n">
        <v>46811.5</v>
      </c>
      <c r="I215" s="31" t="n">
        <v>0.7659</v>
      </c>
    </row>
    <row r="216" ht="16" customHeight="1">
      <c r="A216" s="32" t="n">
        <v>198</v>
      </c>
      <c r="B216" s="33" t="n">
        <v>52413.80119748156</v>
      </c>
      <c r="C216" s="34" t="n">
        <v>1219.92</v>
      </c>
      <c r="D216" s="34" t="n">
        <v>1023.39</v>
      </c>
      <c r="E216" s="34" t="n">
        <v>136.53</v>
      </c>
      <c r="F216" s="34" t="n">
        <v>60</v>
      </c>
      <c r="G216" s="34" t="n">
        <v>46811.5</v>
      </c>
      <c r="H216" s="34" t="n">
        <v>45788.11</v>
      </c>
      <c r="I216" s="35" t="n">
        <v>0.7711</v>
      </c>
    </row>
    <row r="217" ht="16" customHeight="1">
      <c r="A217" s="28" t="n">
        <v>199</v>
      </c>
      <c r="B217" s="29" t="n">
        <v>52444.80119748156</v>
      </c>
      <c r="C217" s="30" t="n">
        <v>1219.92</v>
      </c>
      <c r="D217" s="30" t="n">
        <v>1026.37</v>
      </c>
      <c r="E217" s="30" t="n">
        <v>133.55</v>
      </c>
      <c r="F217" s="30" t="n">
        <v>60</v>
      </c>
      <c r="G217" s="30" t="n">
        <v>45788.11</v>
      </c>
      <c r="H217" s="30" t="n">
        <v>44761.74</v>
      </c>
      <c r="I217" s="31" t="n">
        <v>0.7762</v>
      </c>
    </row>
    <row r="218" ht="16" customHeight="1">
      <c r="A218" s="32" t="n">
        <v>200</v>
      </c>
      <c r="B218" s="33" t="n">
        <v>52475.80119748156</v>
      </c>
      <c r="C218" s="34" t="n">
        <v>1219.92</v>
      </c>
      <c r="D218" s="34" t="n">
        <v>1029.36</v>
      </c>
      <c r="E218" s="34" t="n">
        <v>130.56</v>
      </c>
      <c r="F218" s="34" t="n">
        <v>60</v>
      </c>
      <c r="G218" s="34" t="n">
        <v>44761.74</v>
      </c>
      <c r="H218" s="34" t="n">
        <v>43732.38</v>
      </c>
      <c r="I218" s="35" t="n">
        <v>0.7813</v>
      </c>
    </row>
    <row r="219" ht="16" customHeight="1">
      <c r="A219" s="28" t="n">
        <v>201</v>
      </c>
      <c r="B219" s="29" t="n">
        <v>52505.80119748156</v>
      </c>
      <c r="C219" s="30" t="n">
        <v>1219.92</v>
      </c>
      <c r="D219" s="30" t="n">
        <v>1032.37</v>
      </c>
      <c r="E219" s="30" t="n">
        <v>127.55</v>
      </c>
      <c r="F219" s="30" t="n">
        <v>60</v>
      </c>
      <c r="G219" s="30" t="n">
        <v>43732.38</v>
      </c>
      <c r="H219" s="30" t="n">
        <v>42700.01</v>
      </c>
      <c r="I219" s="31" t="n">
        <v>0.7865000000000001</v>
      </c>
    </row>
    <row r="220" ht="16" customHeight="1">
      <c r="A220" s="32" t="n">
        <v>202</v>
      </c>
      <c r="B220" s="33" t="n">
        <v>52536.80119748156</v>
      </c>
      <c r="C220" s="34" t="n">
        <v>1219.92</v>
      </c>
      <c r="D220" s="34" t="n">
        <v>1035.38</v>
      </c>
      <c r="E220" s="34" t="n">
        <v>124.54</v>
      </c>
      <c r="F220" s="34" t="n">
        <v>60</v>
      </c>
      <c r="G220" s="34" t="n">
        <v>42700.01</v>
      </c>
      <c r="H220" s="34" t="n">
        <v>41664.63</v>
      </c>
      <c r="I220" s="35" t="n">
        <v>0.7917000000000001</v>
      </c>
    </row>
    <row r="221" ht="16" customHeight="1">
      <c r="A221" s="28" t="n">
        <v>203</v>
      </c>
      <c r="B221" s="29" t="n">
        <v>52566.80119748156</v>
      </c>
      <c r="C221" s="30" t="n">
        <v>1219.92</v>
      </c>
      <c r="D221" s="30" t="n">
        <v>1038.4</v>
      </c>
      <c r="E221" s="30" t="n">
        <v>121.52</v>
      </c>
      <c r="F221" s="30" t="n">
        <v>60</v>
      </c>
      <c r="G221" s="30" t="n">
        <v>41664.63</v>
      </c>
      <c r="H221" s="30" t="n">
        <v>40626.23</v>
      </c>
      <c r="I221" s="31" t="n">
        <v>0.7968999999999999</v>
      </c>
    </row>
    <row r="222" ht="16" customHeight="1">
      <c r="A222" s="32" t="n">
        <v>204</v>
      </c>
      <c r="B222" s="33" t="n">
        <v>52597.80119748156</v>
      </c>
      <c r="C222" s="34" t="n">
        <v>1219.92</v>
      </c>
      <c r="D222" s="34" t="n">
        <v>1041.43</v>
      </c>
      <c r="E222" s="34" t="n">
        <v>118.49</v>
      </c>
      <c r="F222" s="34" t="n">
        <v>60</v>
      </c>
      <c r="G222" s="34" t="n">
        <v>40626.23</v>
      </c>
      <c r="H222" s="34" t="n">
        <v>39584.8</v>
      </c>
      <c r="I222" s="35" t="n">
        <v>0.8020999999999999</v>
      </c>
    </row>
    <row r="223" ht="16" customHeight="1">
      <c r="A223" s="28" t="n">
        <v>205</v>
      </c>
      <c r="B223" s="29" t="n">
        <v>52628.80119748156</v>
      </c>
      <c r="C223" s="30" t="n">
        <v>1219.92</v>
      </c>
      <c r="D223" s="30" t="n">
        <v>1044.46</v>
      </c>
      <c r="E223" s="30" t="n">
        <v>115.46</v>
      </c>
      <c r="F223" s="30" t="n">
        <v>60</v>
      </c>
      <c r="G223" s="30" t="n">
        <v>39584.8</v>
      </c>
      <c r="H223" s="30" t="n">
        <v>38540.34</v>
      </c>
      <c r="I223" s="31" t="n">
        <v>0.8073</v>
      </c>
    </row>
    <row r="224" ht="16" customHeight="1">
      <c r="A224" s="32" t="n">
        <v>206</v>
      </c>
      <c r="B224" s="33" t="n">
        <v>52657.80119748156</v>
      </c>
      <c r="C224" s="34" t="n">
        <v>1219.92</v>
      </c>
      <c r="D224" s="34" t="n">
        <v>1047.51</v>
      </c>
      <c r="E224" s="34" t="n">
        <v>112.41</v>
      </c>
      <c r="F224" s="34" t="n">
        <v>60</v>
      </c>
      <c r="G224" s="34" t="n">
        <v>38540.34</v>
      </c>
      <c r="H224" s="34" t="n">
        <v>37492.83</v>
      </c>
      <c r="I224" s="35" t="n">
        <v>0.8125</v>
      </c>
    </row>
    <row r="225" ht="16" customHeight="1">
      <c r="A225" s="28" t="n">
        <v>207</v>
      </c>
      <c r="B225" s="29" t="n">
        <v>52688.80119748156</v>
      </c>
      <c r="C225" s="30" t="n">
        <v>1219.92</v>
      </c>
      <c r="D225" s="30" t="n">
        <v>1050.57</v>
      </c>
      <c r="E225" s="30" t="n">
        <v>109.35</v>
      </c>
      <c r="F225" s="30" t="n">
        <v>60</v>
      </c>
      <c r="G225" s="30" t="n">
        <v>37492.83</v>
      </c>
      <c r="H225" s="30" t="n">
        <v>36442.26</v>
      </c>
      <c r="I225" s="31" t="n">
        <v>0.8178</v>
      </c>
    </row>
    <row r="226" ht="16" customHeight="1">
      <c r="A226" s="32" t="n">
        <v>208</v>
      </c>
      <c r="B226" s="33" t="n">
        <v>52718.80119748156</v>
      </c>
      <c r="C226" s="34" t="n">
        <v>1219.92</v>
      </c>
      <c r="D226" s="34" t="n">
        <v>1053.63</v>
      </c>
      <c r="E226" s="34" t="n">
        <v>106.29</v>
      </c>
      <c r="F226" s="34" t="n">
        <v>60</v>
      </c>
      <c r="G226" s="34" t="n">
        <v>36442.26</v>
      </c>
      <c r="H226" s="34" t="n">
        <v>35388.63</v>
      </c>
      <c r="I226" s="35" t="n">
        <v>0.8231000000000001</v>
      </c>
    </row>
    <row r="227" ht="16" customHeight="1">
      <c r="A227" s="28" t="n">
        <v>209</v>
      </c>
      <c r="B227" s="29" t="n">
        <v>52749.80119748156</v>
      </c>
      <c r="C227" s="30" t="n">
        <v>1219.92</v>
      </c>
      <c r="D227" s="30" t="n">
        <v>1056.7</v>
      </c>
      <c r="E227" s="30" t="n">
        <v>103.22</v>
      </c>
      <c r="F227" s="30" t="n">
        <v>60</v>
      </c>
      <c r="G227" s="30" t="n">
        <v>35388.63</v>
      </c>
      <c r="H227" s="30" t="n">
        <v>34331.93</v>
      </c>
      <c r="I227" s="31" t="n">
        <v>0.8283</v>
      </c>
    </row>
    <row r="228" ht="16" customHeight="1">
      <c r="A228" s="32" t="n">
        <v>210</v>
      </c>
      <c r="B228" s="33" t="n">
        <v>52779.80119748156</v>
      </c>
      <c r="C228" s="34" t="n">
        <v>1219.92</v>
      </c>
      <c r="D228" s="34" t="n">
        <v>1059.79</v>
      </c>
      <c r="E228" s="34" t="n">
        <v>100.13</v>
      </c>
      <c r="F228" s="34" t="n">
        <v>60</v>
      </c>
      <c r="G228" s="34" t="n">
        <v>34331.93</v>
      </c>
      <c r="H228" s="34" t="n">
        <v>33272.14</v>
      </c>
      <c r="I228" s="35" t="n">
        <v>0.8336</v>
      </c>
    </row>
    <row r="229" ht="16" customHeight="1">
      <c r="A229" s="28" t="n">
        <v>211</v>
      </c>
      <c r="B229" s="29" t="n">
        <v>52810.80119748156</v>
      </c>
      <c r="C229" s="30" t="n">
        <v>1219.92</v>
      </c>
      <c r="D229" s="30" t="n">
        <v>1062.88</v>
      </c>
      <c r="E229" s="30" t="n">
        <v>97.04000000000001</v>
      </c>
      <c r="F229" s="30" t="n">
        <v>60</v>
      </c>
      <c r="G229" s="30" t="n">
        <v>33272.14</v>
      </c>
      <c r="H229" s="30" t="n">
        <v>32209.26</v>
      </c>
      <c r="I229" s="31" t="n">
        <v>0.8390000000000001</v>
      </c>
    </row>
    <row r="230" ht="16" customHeight="1">
      <c r="A230" s="32" t="n">
        <v>212</v>
      </c>
      <c r="B230" s="33" t="n">
        <v>52841.80119748156</v>
      </c>
      <c r="C230" s="34" t="n">
        <v>1219.92</v>
      </c>
      <c r="D230" s="34" t="n">
        <v>1065.98</v>
      </c>
      <c r="E230" s="34" t="n">
        <v>93.94</v>
      </c>
      <c r="F230" s="34" t="n">
        <v>60</v>
      </c>
      <c r="G230" s="34" t="n">
        <v>32209.26</v>
      </c>
      <c r="H230" s="34" t="n">
        <v>31143.28</v>
      </c>
      <c r="I230" s="35" t="n">
        <v>0.8443000000000001</v>
      </c>
    </row>
    <row r="231" ht="16" customHeight="1">
      <c r="A231" s="28" t="n">
        <v>213</v>
      </c>
      <c r="B231" s="29" t="n">
        <v>52871.80119748156</v>
      </c>
      <c r="C231" s="30" t="n">
        <v>1219.92</v>
      </c>
      <c r="D231" s="30" t="n">
        <v>1069.09</v>
      </c>
      <c r="E231" s="30" t="n">
        <v>90.83</v>
      </c>
      <c r="F231" s="30" t="n">
        <v>60</v>
      </c>
      <c r="G231" s="30" t="n">
        <v>31143.28</v>
      </c>
      <c r="H231" s="30" t="n">
        <v>30074.19</v>
      </c>
      <c r="I231" s="31" t="n">
        <v>0.8495999999999999</v>
      </c>
    </row>
    <row r="232" ht="16" customHeight="1">
      <c r="A232" s="32" t="n">
        <v>214</v>
      </c>
      <c r="B232" s="33" t="n">
        <v>52902.80119748156</v>
      </c>
      <c r="C232" s="34" t="n">
        <v>1219.92</v>
      </c>
      <c r="D232" s="34" t="n">
        <v>1072.2</v>
      </c>
      <c r="E232" s="34" t="n">
        <v>87.72</v>
      </c>
      <c r="F232" s="34" t="n">
        <v>60</v>
      </c>
      <c r="G232" s="34" t="n">
        <v>30074.19</v>
      </c>
      <c r="H232" s="34" t="n">
        <v>29001.99</v>
      </c>
      <c r="I232" s="35" t="n">
        <v>0.855</v>
      </c>
    </row>
    <row r="233" ht="16" customHeight="1">
      <c r="A233" s="28" t="n">
        <v>215</v>
      </c>
      <c r="B233" s="29" t="n">
        <v>52932.80119748156</v>
      </c>
      <c r="C233" s="30" t="n">
        <v>1219.92</v>
      </c>
      <c r="D233" s="30" t="n">
        <v>1075.33</v>
      </c>
      <c r="E233" s="30" t="n">
        <v>84.59</v>
      </c>
      <c r="F233" s="30" t="n">
        <v>60</v>
      </c>
      <c r="G233" s="30" t="n">
        <v>29001.99</v>
      </c>
      <c r="H233" s="30" t="n">
        <v>27926.66</v>
      </c>
      <c r="I233" s="31" t="n">
        <v>0.8604000000000001</v>
      </c>
    </row>
    <row r="234" ht="16" customHeight="1">
      <c r="A234" s="32" t="n">
        <v>216</v>
      </c>
      <c r="B234" s="33" t="n">
        <v>52963.80119748156</v>
      </c>
      <c r="C234" s="34" t="n">
        <v>1219.92</v>
      </c>
      <c r="D234" s="34" t="n">
        <v>1078.47</v>
      </c>
      <c r="E234" s="34" t="n">
        <v>81.45</v>
      </c>
      <c r="F234" s="34" t="n">
        <v>60</v>
      </c>
      <c r="G234" s="34" t="n">
        <v>27926.66</v>
      </c>
      <c r="H234" s="34" t="n">
        <v>26848.19</v>
      </c>
      <c r="I234" s="35" t="n">
        <v>0.8658</v>
      </c>
    </row>
    <row r="235" ht="16" customHeight="1">
      <c r="A235" s="28" t="n">
        <v>217</v>
      </c>
      <c r="B235" s="29" t="n">
        <v>53022.80119748156</v>
      </c>
      <c r="C235" s="30" t="n">
        <v>1219.92</v>
      </c>
      <c r="D235" s="30" t="n">
        <v>1081.61</v>
      </c>
      <c r="E235" s="30" t="n">
        <v>78.31</v>
      </c>
      <c r="F235" s="30" t="n">
        <v>60</v>
      </c>
      <c r="G235" s="30" t="n">
        <v>26848.19</v>
      </c>
      <c r="H235" s="30" t="n">
        <v>25766.58</v>
      </c>
      <c r="I235" s="31" t="n">
        <v>0.8712000000000001</v>
      </c>
    </row>
    <row r="236" ht="16" customHeight="1">
      <c r="A236" s="32" t="n">
        <v>218</v>
      </c>
      <c r="B236" s="33" t="n">
        <v>53053.80119748156</v>
      </c>
      <c r="C236" s="34" t="n">
        <v>1219.92</v>
      </c>
      <c r="D236" s="34" t="n">
        <v>1084.77</v>
      </c>
      <c r="E236" s="34" t="n">
        <v>75.15000000000001</v>
      </c>
      <c r="F236" s="34" t="n">
        <v>60</v>
      </c>
      <c r="G236" s="34" t="n">
        <v>25766.58</v>
      </c>
      <c r="H236" s="34" t="n">
        <v>24681.81</v>
      </c>
      <c r="I236" s="35" t="n">
        <v>0.8765999999999999</v>
      </c>
    </row>
    <row r="237" ht="16" customHeight="1">
      <c r="A237" s="28" t="n">
        <v>219</v>
      </c>
      <c r="B237" s="29" t="n">
        <v>53083.80119748156</v>
      </c>
      <c r="C237" s="30" t="n">
        <v>1219.92</v>
      </c>
      <c r="D237" s="30" t="n">
        <v>1087.93</v>
      </c>
      <c r="E237" s="30" t="n">
        <v>71.98999999999999</v>
      </c>
      <c r="F237" s="30" t="n">
        <v>60</v>
      </c>
      <c r="G237" s="30" t="n">
        <v>24681.81</v>
      </c>
      <c r="H237" s="30" t="n">
        <v>23593.88</v>
      </c>
      <c r="I237" s="31" t="n">
        <v>0.882</v>
      </c>
    </row>
    <row r="238" ht="16" customHeight="1">
      <c r="A238" s="32" t="n">
        <v>220</v>
      </c>
      <c r="B238" s="33" t="n">
        <v>53114.80119748156</v>
      </c>
      <c r="C238" s="34" t="n">
        <v>1219.92</v>
      </c>
      <c r="D238" s="34" t="n">
        <v>1091.1</v>
      </c>
      <c r="E238" s="34" t="n">
        <v>68.81999999999999</v>
      </c>
      <c r="F238" s="34" t="n">
        <v>60</v>
      </c>
      <c r="G238" s="34" t="n">
        <v>23593.88</v>
      </c>
      <c r="H238" s="34" t="n">
        <v>22502.78</v>
      </c>
      <c r="I238" s="35" t="n">
        <v>0.8875</v>
      </c>
    </row>
    <row r="239" ht="16" customHeight="1">
      <c r="A239" s="28" t="n">
        <v>221</v>
      </c>
      <c r="B239" s="29" t="n">
        <v>53144.80119748156</v>
      </c>
      <c r="C239" s="30" t="n">
        <v>1219.92</v>
      </c>
      <c r="D239" s="30" t="n">
        <v>1094.29</v>
      </c>
      <c r="E239" s="30" t="n">
        <v>65.63</v>
      </c>
      <c r="F239" s="30" t="n">
        <v>60</v>
      </c>
      <c r="G239" s="30" t="n">
        <v>22502.78</v>
      </c>
      <c r="H239" s="30" t="n">
        <v>21408.49</v>
      </c>
      <c r="I239" s="31" t="n">
        <v>0.893</v>
      </c>
    </row>
    <row r="240" ht="16" customHeight="1">
      <c r="A240" s="32" t="n">
        <v>222</v>
      </c>
      <c r="B240" s="33" t="n">
        <v>53175.80119748156</v>
      </c>
      <c r="C240" s="34" t="n">
        <v>1219.92</v>
      </c>
      <c r="D240" s="34" t="n">
        <v>1097.48</v>
      </c>
      <c r="E240" s="34" t="n">
        <v>62.44</v>
      </c>
      <c r="F240" s="34" t="n">
        <v>60</v>
      </c>
      <c r="G240" s="34" t="n">
        <v>21408.49</v>
      </c>
      <c r="H240" s="34" t="n">
        <v>20311.01</v>
      </c>
      <c r="I240" s="35" t="n">
        <v>0.8984000000000001</v>
      </c>
    </row>
    <row r="241" ht="16" customHeight="1">
      <c r="A241" s="28" t="n">
        <v>223</v>
      </c>
      <c r="B241" s="29" t="n">
        <v>53206.80119748156</v>
      </c>
      <c r="C241" s="30" t="n">
        <v>1219.92</v>
      </c>
      <c r="D241" s="30" t="n">
        <v>1100.68</v>
      </c>
      <c r="E241" s="30" t="n">
        <v>59.24</v>
      </c>
      <c r="F241" s="30" t="n">
        <v>60</v>
      </c>
      <c r="G241" s="30" t="n">
        <v>20311.01</v>
      </c>
      <c r="H241" s="30" t="n">
        <v>19210.33</v>
      </c>
      <c r="I241" s="31" t="n">
        <v>0.9039</v>
      </c>
    </row>
    <row r="242" ht="16" customHeight="1">
      <c r="A242" s="32" t="n">
        <v>224</v>
      </c>
      <c r="B242" s="33" t="n">
        <v>53236.80119748156</v>
      </c>
      <c r="C242" s="34" t="n">
        <v>1219.92</v>
      </c>
      <c r="D242" s="34" t="n">
        <v>1103.89</v>
      </c>
      <c r="E242" s="34" t="n">
        <v>56.03</v>
      </c>
      <c r="F242" s="34" t="n">
        <v>60</v>
      </c>
      <c r="G242" s="34" t="n">
        <v>19210.33</v>
      </c>
      <c r="H242" s="34" t="n">
        <v>18106.44</v>
      </c>
      <c r="I242" s="35" t="n">
        <v>0.9095</v>
      </c>
    </row>
    <row r="243" ht="16" customHeight="1">
      <c r="A243" s="28" t="n">
        <v>225</v>
      </c>
      <c r="B243" s="29" t="n">
        <v>53267.80119748156</v>
      </c>
      <c r="C243" s="30" t="n">
        <v>1219.92</v>
      </c>
      <c r="D243" s="30" t="n">
        <v>1107.11</v>
      </c>
      <c r="E243" s="30" t="n">
        <v>52.81</v>
      </c>
      <c r="F243" s="30" t="n">
        <v>60</v>
      </c>
      <c r="G243" s="30" t="n">
        <v>18106.44</v>
      </c>
      <c r="H243" s="30" t="n">
        <v>16999.33</v>
      </c>
      <c r="I243" s="31" t="n">
        <v>0.915</v>
      </c>
    </row>
    <row r="244" ht="16" customHeight="1">
      <c r="A244" s="32" t="n">
        <v>226</v>
      </c>
      <c r="B244" s="33" t="n">
        <v>53297.80119748156</v>
      </c>
      <c r="C244" s="34" t="n">
        <v>1219.92</v>
      </c>
      <c r="D244" s="34" t="n">
        <v>1110.34</v>
      </c>
      <c r="E244" s="34" t="n">
        <v>49.58</v>
      </c>
      <c r="F244" s="34" t="n">
        <v>60</v>
      </c>
      <c r="G244" s="34" t="n">
        <v>16999.33</v>
      </c>
      <c r="H244" s="34" t="n">
        <v>15888.99</v>
      </c>
      <c r="I244" s="35" t="n">
        <v>0.9206</v>
      </c>
    </row>
    <row r="245" ht="16" customHeight="1">
      <c r="A245" s="28" t="n">
        <v>227</v>
      </c>
      <c r="B245" s="29" t="n">
        <v>53328.80119748156</v>
      </c>
      <c r="C245" s="30" t="n">
        <v>1219.92</v>
      </c>
      <c r="D245" s="30" t="n">
        <v>1113.58</v>
      </c>
      <c r="E245" s="30" t="n">
        <v>46.34</v>
      </c>
      <c r="F245" s="30" t="n">
        <v>60</v>
      </c>
      <c r="G245" s="30" t="n">
        <v>15888.99</v>
      </c>
      <c r="H245" s="30" t="n">
        <v>14775.41</v>
      </c>
      <c r="I245" s="31" t="n">
        <v>0.9261</v>
      </c>
    </row>
    <row r="246" ht="16" customHeight="1">
      <c r="A246" s="32" t="n">
        <v>228</v>
      </c>
      <c r="B246" s="33" t="n">
        <v>53359.80119748156</v>
      </c>
      <c r="C246" s="34" t="n">
        <v>1219.92</v>
      </c>
      <c r="D246" s="34" t="n">
        <v>1116.83</v>
      </c>
      <c r="E246" s="34" t="n">
        <v>43.09</v>
      </c>
      <c r="F246" s="34" t="n">
        <v>60</v>
      </c>
      <c r="G246" s="34" t="n">
        <v>14775.41</v>
      </c>
      <c r="H246" s="34" t="n">
        <v>13658.58</v>
      </c>
      <c r="I246" s="35" t="n">
        <v>0.9317</v>
      </c>
    </row>
    <row r="247" ht="16" customHeight="1">
      <c r="A247" s="28" t="n">
        <v>229</v>
      </c>
      <c r="B247" s="29" t="n">
        <v>53387.80119748156</v>
      </c>
      <c r="C247" s="30" t="n">
        <v>1219.92</v>
      </c>
      <c r="D247" s="30" t="n">
        <v>1120.08</v>
      </c>
      <c r="E247" s="30" t="n">
        <v>39.84</v>
      </c>
      <c r="F247" s="30" t="n">
        <v>60</v>
      </c>
      <c r="G247" s="30" t="n">
        <v>13658.58</v>
      </c>
      <c r="H247" s="30" t="n">
        <v>12538.5</v>
      </c>
      <c r="I247" s="31" t="n">
        <v>0.9373</v>
      </c>
    </row>
    <row r="248" ht="16" customHeight="1">
      <c r="A248" s="32" t="n">
        <v>230</v>
      </c>
      <c r="B248" s="33" t="n">
        <v>53418.80119748156</v>
      </c>
      <c r="C248" s="34" t="n">
        <v>1219.92</v>
      </c>
      <c r="D248" s="34" t="n">
        <v>1123.35</v>
      </c>
      <c r="E248" s="34" t="n">
        <v>36.57</v>
      </c>
      <c r="F248" s="34" t="n">
        <v>60</v>
      </c>
      <c r="G248" s="34" t="n">
        <v>12538.5</v>
      </c>
      <c r="H248" s="34" t="n">
        <v>11415.15</v>
      </c>
      <c r="I248" s="35" t="n">
        <v>0.9429000000000001</v>
      </c>
    </row>
    <row r="249" ht="16" customHeight="1">
      <c r="A249" s="28" t="n">
        <v>231</v>
      </c>
      <c r="B249" s="29" t="n">
        <v>53448.80119748156</v>
      </c>
      <c r="C249" s="30" t="n">
        <v>1219.92</v>
      </c>
      <c r="D249" s="30" t="n">
        <v>1126.63</v>
      </c>
      <c r="E249" s="30" t="n">
        <v>33.29</v>
      </c>
      <c r="F249" s="30" t="n">
        <v>60</v>
      </c>
      <c r="G249" s="30" t="n">
        <v>11415.15</v>
      </c>
      <c r="H249" s="30" t="n">
        <v>10288.52</v>
      </c>
      <c r="I249" s="31" t="n">
        <v>0.9486</v>
      </c>
    </row>
    <row r="250" ht="16" customHeight="1">
      <c r="A250" s="32" t="n">
        <v>232</v>
      </c>
      <c r="B250" s="33" t="n">
        <v>53479.80119748156</v>
      </c>
      <c r="C250" s="34" t="n">
        <v>1219.92</v>
      </c>
      <c r="D250" s="34" t="n">
        <v>1129.91</v>
      </c>
      <c r="E250" s="34" t="n">
        <v>30.01</v>
      </c>
      <c r="F250" s="34" t="n">
        <v>60</v>
      </c>
      <c r="G250" s="34" t="n">
        <v>10288.52</v>
      </c>
      <c r="H250" s="34" t="n">
        <v>9158.610000000001</v>
      </c>
      <c r="I250" s="35" t="n">
        <v>0.9542</v>
      </c>
    </row>
    <row r="251" ht="16" customHeight="1">
      <c r="A251" s="28" t="n">
        <v>233</v>
      </c>
      <c r="B251" s="29" t="n">
        <v>53509.80119748156</v>
      </c>
      <c r="C251" s="30" t="n">
        <v>1219.92</v>
      </c>
      <c r="D251" s="30" t="n">
        <v>1133.21</v>
      </c>
      <c r="E251" s="30" t="n">
        <v>26.71</v>
      </c>
      <c r="F251" s="30" t="n">
        <v>60</v>
      </c>
      <c r="G251" s="30" t="n">
        <v>9158.610000000001</v>
      </c>
      <c r="H251" s="30" t="n">
        <v>8025.4</v>
      </c>
      <c r="I251" s="31" t="n">
        <v>0.9599</v>
      </c>
    </row>
    <row r="252" ht="16" customHeight="1">
      <c r="A252" s="32" t="n">
        <v>234</v>
      </c>
      <c r="B252" s="33" t="n">
        <v>53540.80119748156</v>
      </c>
      <c r="C252" s="34" t="n">
        <v>1219.92</v>
      </c>
      <c r="D252" s="34" t="n">
        <v>1136.51</v>
      </c>
      <c r="E252" s="34" t="n">
        <v>23.41</v>
      </c>
      <c r="F252" s="34" t="n">
        <v>60</v>
      </c>
      <c r="G252" s="34" t="n">
        <v>8025.4</v>
      </c>
      <c r="H252" s="34" t="n">
        <v>6888.89</v>
      </c>
      <c r="I252" s="35" t="n">
        <v>0.9656</v>
      </c>
    </row>
    <row r="253" ht="16" customHeight="1">
      <c r="A253" s="28" t="n">
        <v>235</v>
      </c>
      <c r="B253" s="29" t="n">
        <v>53601.80119748156</v>
      </c>
      <c r="C253" s="30" t="n">
        <v>1219.92</v>
      </c>
      <c r="D253" s="30" t="n">
        <v>1139.83</v>
      </c>
      <c r="E253" s="30" t="n">
        <v>20.09</v>
      </c>
      <c r="F253" s="30" t="n">
        <v>60</v>
      </c>
      <c r="G253" s="30" t="n">
        <v>6888.89</v>
      </c>
      <c r="H253" s="30" t="n">
        <v>5749.06</v>
      </c>
      <c r="I253" s="31" t="n">
        <v>0.9712999999999999</v>
      </c>
    </row>
    <row r="254" ht="16" customHeight="1">
      <c r="A254" s="32" t="n">
        <v>236</v>
      </c>
      <c r="B254" s="33" t="n">
        <v>53632.80119748156</v>
      </c>
      <c r="C254" s="34" t="n">
        <v>1219.92</v>
      </c>
      <c r="D254" s="34" t="n">
        <v>1143.15</v>
      </c>
      <c r="E254" s="34" t="n">
        <v>16.77</v>
      </c>
      <c r="F254" s="34" t="n">
        <v>60</v>
      </c>
      <c r="G254" s="34" t="n">
        <v>5749.06</v>
      </c>
      <c r="H254" s="34" t="n">
        <v>4605.91</v>
      </c>
      <c r="I254" s="35" t="n">
        <v>0.977</v>
      </c>
    </row>
    <row r="255" ht="16" customHeight="1">
      <c r="A255" s="28" t="n">
        <v>237</v>
      </c>
      <c r="B255" s="29" t="n">
        <v>53662.80119748156</v>
      </c>
      <c r="C255" s="30" t="n">
        <v>1219.92</v>
      </c>
      <c r="D255" s="30" t="n">
        <v>1146.49</v>
      </c>
      <c r="E255" s="30" t="n">
        <v>13.43</v>
      </c>
      <c r="F255" s="30" t="n">
        <v>60</v>
      </c>
      <c r="G255" s="30" t="n">
        <v>4605.91</v>
      </c>
      <c r="H255" s="30" t="n">
        <v>3459.42</v>
      </c>
      <c r="I255" s="31" t="n">
        <v>0.9826999999999999</v>
      </c>
    </row>
    <row r="256" ht="16" customHeight="1">
      <c r="A256" s="32" t="n">
        <v>238</v>
      </c>
      <c r="B256" s="33" t="n">
        <v>53693.80119748156</v>
      </c>
      <c r="C256" s="34" t="n">
        <v>1219.92</v>
      </c>
      <c r="D256" s="34" t="n">
        <v>1149.83</v>
      </c>
      <c r="E256" s="34" t="n">
        <v>10.09</v>
      </c>
      <c r="F256" s="34" t="n">
        <v>60</v>
      </c>
      <c r="G256" s="34" t="n">
        <v>3459.42</v>
      </c>
      <c r="H256" s="34" t="n">
        <v>2309.59</v>
      </c>
      <c r="I256" s="35" t="n">
        <v>0.9884999999999999</v>
      </c>
    </row>
    <row r="257" ht="16" customHeight="1">
      <c r="A257" s="28" t="n">
        <v>239</v>
      </c>
      <c r="B257" s="29" t="n">
        <v>53724.80119748156</v>
      </c>
      <c r="C257" s="30" t="n">
        <v>1219.92</v>
      </c>
      <c r="D257" s="30" t="n">
        <v>1153.18</v>
      </c>
      <c r="E257" s="30" t="n">
        <v>6.74</v>
      </c>
      <c r="F257" s="30" t="n">
        <v>60</v>
      </c>
      <c r="G257" s="30" t="n">
        <v>2309.59</v>
      </c>
      <c r="H257" s="30" t="n">
        <v>1156.41</v>
      </c>
      <c r="I257" s="31" t="n">
        <v>0.9942</v>
      </c>
    </row>
    <row r="258" ht="16" customHeight="1">
      <c r="A258" s="36" t="n">
        <v>240</v>
      </c>
      <c r="B258" s="37" t="n">
        <v>53752.80119748156</v>
      </c>
      <c r="C258" s="38" t="n">
        <v>1219.78</v>
      </c>
      <c r="D258" s="38" t="n">
        <v>1156.41</v>
      </c>
      <c r="E258" s="38" t="n">
        <v>3.37</v>
      </c>
      <c r="F258" s="38" t="n">
        <v>60</v>
      </c>
      <c r="G258" s="38" t="n">
        <v>1156.41</v>
      </c>
      <c r="H258" s="38" t="n">
        <v>0</v>
      </c>
      <c r="I258" s="39" t="n">
        <v>1</v>
      </c>
    </row>
    <row r="259" ht="22" customHeight="1">
      <c r="A259" s="40" t="inlineStr">
        <is>
          <t>TOTAUX</t>
        </is>
      </c>
      <c r="C259" s="41">
        <f>SUM(C19:C258)</f>
        <v/>
      </c>
      <c r="D259" s="41">
        <f>SUM(D19:D258)</f>
        <v/>
      </c>
      <c r="E259" s="41">
        <f>SUM(E19:E258)</f>
        <v/>
      </c>
      <c r="F259" s="41">
        <f>SUM(F19:F258)</f>
        <v/>
      </c>
      <c r="G259" s="12" t="n"/>
      <c r="H259" s="12" t="n"/>
      <c r="I259" s="12" t="n"/>
    </row>
  </sheetData>
  <mergeCells count="8">
    <mergeCell ref="A1:I3"/>
    <mergeCell ref="A4:I4"/>
    <mergeCell ref="A6:C6"/>
    <mergeCell ref="E6:I6"/>
    <mergeCell ref="A14:I14"/>
    <mergeCell ref="A15:I15"/>
    <mergeCell ref="A16:I16"/>
    <mergeCell ref="A259:B25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K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30" customHeight="1">
      <c r="A1" s="42" t="inlineStr">
        <is>
          <t>ANALYSE GRAPHIQUE DU PRÊT</t>
        </is>
      </c>
    </row>
    <row r="2" ht="30" customHeight="1"/>
    <row r="3" ht="30" customHeight="1"/>
    <row r="4" ht="18" customHeight="1">
      <c r="A4" s="2" t="inlineStr">
        <is>
          <t>Visualisation de l'évolution du capital, des intérêts et du remboursement — 03 March 2026</t>
        </is>
      </c>
    </row>
    <row r="6" ht="20" customHeight="1">
      <c r="A6" s="43" t="inlineStr">
        <is>
          <t>DONNÉES ANNUALISÉES (tous les 12 mois)</t>
        </is>
      </c>
    </row>
    <row r="7" ht="20" customHeight="1">
      <c r="B7" s="40" t="inlineStr">
        <is>
          <t>Année</t>
        </is>
      </c>
      <c r="C7" s="40" t="inlineStr">
        <is>
          <t>Capital remb.</t>
        </is>
      </c>
      <c r="D7" s="40" t="inlineStr">
        <is>
          <t>Intérêts payés</t>
        </is>
      </c>
      <c r="E7" s="40" t="inlineStr">
        <is>
          <t>Capital restant</t>
        </is>
      </c>
      <c r="F7" s="40" t="inlineStr">
        <is>
          <t>% remboursé</t>
        </is>
      </c>
    </row>
    <row r="8" ht="18" customHeight="1">
      <c r="B8" s="44" t="n">
        <v>1</v>
      </c>
      <c r="C8" s="45" t="n">
        <v>7031.13</v>
      </c>
      <c r="D8" s="45" t="n">
        <v>6887.91</v>
      </c>
      <c r="E8" s="45" t="n">
        <v>192968.87</v>
      </c>
      <c r="F8" s="46" t="n">
        <v>0.0352</v>
      </c>
    </row>
    <row r="9" ht="18" customHeight="1">
      <c r="B9" s="47" t="n">
        <v>2</v>
      </c>
      <c r="C9" s="48" t="n">
        <v>7281.18</v>
      </c>
      <c r="D9" s="48" t="n">
        <v>6637.86</v>
      </c>
      <c r="E9" s="48" t="n">
        <v>185687.69</v>
      </c>
      <c r="F9" s="49" t="n">
        <v>0.0716</v>
      </c>
    </row>
    <row r="10" ht="18" customHeight="1">
      <c r="B10" s="44" t="n">
        <v>3</v>
      </c>
      <c r="C10" s="45" t="n">
        <v>7540.16</v>
      </c>
      <c r="D10" s="45" t="n">
        <v>6378.88</v>
      </c>
      <c r="E10" s="45" t="n">
        <v>178147.53</v>
      </c>
      <c r="F10" s="46" t="n">
        <v>0.1093</v>
      </c>
    </row>
    <row r="11" ht="18" customHeight="1">
      <c r="B11" s="47" t="n">
        <v>4</v>
      </c>
      <c r="C11" s="48" t="n">
        <v>7808.35</v>
      </c>
      <c r="D11" s="48" t="n">
        <v>6110.69</v>
      </c>
      <c r="E11" s="48" t="n">
        <v>170339.18</v>
      </c>
      <c r="F11" s="49" t="n">
        <v>0.1483</v>
      </c>
    </row>
    <row r="12" ht="18" customHeight="1">
      <c r="B12" s="44" t="n">
        <v>5</v>
      </c>
      <c r="C12" s="45" t="n">
        <v>8086.06</v>
      </c>
      <c r="D12" s="45" t="n">
        <v>5832.98</v>
      </c>
      <c r="E12" s="45" t="n">
        <v>162253.12</v>
      </c>
      <c r="F12" s="46" t="n">
        <v>0.1887</v>
      </c>
    </row>
    <row r="13" ht="18" customHeight="1">
      <c r="B13" s="47" t="n">
        <v>6</v>
      </c>
      <c r="C13" s="48" t="n">
        <v>8373.65</v>
      </c>
      <c r="D13" s="48" t="n">
        <v>5545.39</v>
      </c>
      <c r="E13" s="48" t="n">
        <v>153879.47</v>
      </c>
      <c r="F13" s="49" t="n">
        <v>0.2306</v>
      </c>
    </row>
    <row r="14" ht="18" customHeight="1">
      <c r="B14" s="44" t="n">
        <v>7</v>
      </c>
      <c r="C14" s="45" t="n">
        <v>8671.5</v>
      </c>
      <c r="D14" s="45" t="n">
        <v>5247.54</v>
      </c>
      <c r="E14" s="45" t="n">
        <v>145207.97</v>
      </c>
      <c r="F14" s="46" t="n">
        <v>0.274</v>
      </c>
    </row>
    <row r="15" ht="18" customHeight="1">
      <c r="B15" s="47" t="n">
        <v>8</v>
      </c>
      <c r="C15" s="48" t="n">
        <v>8979.91</v>
      </c>
      <c r="D15" s="48" t="n">
        <v>4939.13</v>
      </c>
      <c r="E15" s="48" t="n">
        <v>136228.06</v>
      </c>
      <c r="F15" s="49" t="n">
        <v>0.3189</v>
      </c>
    </row>
    <row r="16" ht="18" customHeight="1">
      <c r="B16" s="44" t="n">
        <v>9</v>
      </c>
      <c r="C16" s="45" t="n">
        <v>9299.26</v>
      </c>
      <c r="D16" s="45" t="n">
        <v>4619.78</v>
      </c>
      <c r="E16" s="45" t="n">
        <v>126928.8</v>
      </c>
      <c r="F16" s="46" t="n">
        <v>0.3654</v>
      </c>
    </row>
    <row r="17" ht="18" customHeight="1">
      <c r="B17" s="47" t="n">
        <v>10</v>
      </c>
      <c r="C17" s="48" t="n">
        <v>9630.02</v>
      </c>
      <c r="D17" s="48" t="n">
        <v>4289.02</v>
      </c>
      <c r="E17" s="48" t="n">
        <v>117298.78</v>
      </c>
      <c r="F17" s="49" t="n">
        <v>0.4135</v>
      </c>
    </row>
    <row r="18" ht="18" customHeight="1">
      <c r="B18" s="44" t="n">
        <v>11</v>
      </c>
      <c r="C18" s="45" t="n">
        <v>9972.549999999999</v>
      </c>
      <c r="D18" s="45" t="n">
        <v>3946.49</v>
      </c>
      <c r="E18" s="45" t="n">
        <v>107326.23</v>
      </c>
      <c r="F18" s="46" t="n">
        <v>0.4634</v>
      </c>
    </row>
    <row r="19" ht="18" customHeight="1">
      <c r="B19" s="47" t="n">
        <v>12</v>
      </c>
      <c r="C19" s="48" t="n">
        <v>10327.26</v>
      </c>
      <c r="D19" s="48" t="n">
        <v>3591.78</v>
      </c>
      <c r="E19" s="48" t="n">
        <v>96998.97</v>
      </c>
      <c r="F19" s="49" t="n">
        <v>0.515</v>
      </c>
    </row>
    <row r="20" ht="18" customHeight="1">
      <c r="B20" s="44" t="n">
        <v>13</v>
      </c>
      <c r="C20" s="45" t="n">
        <v>10694.55</v>
      </c>
      <c r="D20" s="45" t="n">
        <v>3224.49</v>
      </c>
      <c r="E20" s="45" t="n">
        <v>86304.42</v>
      </c>
      <c r="F20" s="46" t="n">
        <v>0.5685</v>
      </c>
    </row>
    <row r="21" ht="18" customHeight="1">
      <c r="B21" s="47" t="n">
        <v>14</v>
      </c>
      <c r="C21" s="48" t="n">
        <v>11074.93</v>
      </c>
      <c r="D21" s="48" t="n">
        <v>2844.11</v>
      </c>
      <c r="E21" s="48" t="n">
        <v>75229.49000000001</v>
      </c>
      <c r="F21" s="49" t="n">
        <v>0.6239</v>
      </c>
    </row>
    <row r="22" ht="18" customHeight="1">
      <c r="B22" s="44" t="n">
        <v>15</v>
      </c>
      <c r="C22" s="45" t="n">
        <v>11468.81</v>
      </c>
      <c r="D22" s="45" t="n">
        <v>2450.23</v>
      </c>
      <c r="E22" s="45" t="n">
        <v>63760.68</v>
      </c>
      <c r="F22" s="46" t="n">
        <v>0.6812</v>
      </c>
    </row>
    <row r="23" ht="18" customHeight="1">
      <c r="B23" s="47" t="n">
        <v>16</v>
      </c>
      <c r="C23" s="48" t="n">
        <v>11876.73</v>
      </c>
      <c r="D23" s="48" t="n">
        <v>2042.31</v>
      </c>
      <c r="E23" s="48" t="n">
        <v>51883.95</v>
      </c>
      <c r="F23" s="49" t="n">
        <v>0.7406</v>
      </c>
    </row>
    <row r="24" ht="18" customHeight="1">
      <c r="B24" s="44" t="n">
        <v>17</v>
      </c>
      <c r="C24" s="45" t="n">
        <v>12299.15</v>
      </c>
      <c r="D24" s="45" t="n">
        <v>1619.89</v>
      </c>
      <c r="E24" s="45" t="n">
        <v>39584.8</v>
      </c>
      <c r="F24" s="46" t="n">
        <v>0.8020999999999999</v>
      </c>
    </row>
    <row r="25" ht="18" customHeight="1">
      <c r="B25" s="47" t="n">
        <v>18</v>
      </c>
      <c r="C25" s="48" t="n">
        <v>12736.61</v>
      </c>
      <c r="D25" s="48" t="n">
        <v>1182.43</v>
      </c>
      <c r="E25" s="48" t="n">
        <v>26848.19</v>
      </c>
      <c r="F25" s="49" t="n">
        <v>0.8658</v>
      </c>
    </row>
    <row r="26" ht="18" customHeight="1">
      <c r="B26" s="44" t="n">
        <v>19</v>
      </c>
      <c r="C26" s="45" t="n">
        <v>13189.61</v>
      </c>
      <c r="D26" s="45" t="n">
        <v>729.4299999999999</v>
      </c>
      <c r="E26" s="45" t="n">
        <v>13658.58</v>
      </c>
      <c r="F26" s="46" t="n">
        <v>0.9317</v>
      </c>
    </row>
    <row r="27" ht="18" customHeight="1">
      <c r="B27" s="47" t="n">
        <v>20</v>
      </c>
      <c r="C27" s="48" t="n">
        <v>13658.58</v>
      </c>
      <c r="D27" s="48" t="n">
        <v>260.32</v>
      </c>
      <c r="E27" s="48" t="n">
        <v>0</v>
      </c>
      <c r="F27" s="49" t="n">
        <v>1</v>
      </c>
    </row>
  </sheetData>
  <mergeCells count="3">
    <mergeCell ref="A1:K3"/>
    <mergeCell ref="A4:K4"/>
    <mergeCell ref="A6:K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J3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18" customWidth="1" min="4" max="4"/>
    <col width="18" customWidth="1" min="5" max="5"/>
    <col width="5" customWidth="1" min="6" max="6"/>
    <col width="22" customWidth="1" min="7" max="7"/>
    <col width="18" customWidth="1" min="8" max="8"/>
    <col width="18" customWidth="1" min="9" max="9"/>
    <col width="18" customWidth="1" min="10" max="10"/>
  </cols>
  <sheetData>
    <row r="1" ht="30" customHeight="1">
      <c r="A1" s="42" t="inlineStr">
        <is>
          <t>COMPARATEUR DE SCÉNARIOS DE PRÊT</t>
        </is>
      </c>
    </row>
    <row r="2" ht="30" customHeight="1"/>
    <row r="3" ht="30" customHeight="1"/>
    <row r="4" ht="18" customHeight="1">
      <c r="A4" s="2" t="inlineStr">
        <is>
          <t>Comparez jusqu'à 3 scénarios de prêt et identifiez l'option la plus avantageuse</t>
        </is>
      </c>
    </row>
    <row r="6" ht="22" customHeight="1">
      <c r="B6" s="50" t="inlineStr">
        <is>
          <t>SCÉNARIO A — Taux bas / Longue durée</t>
        </is>
      </c>
      <c r="C6" s="6" t="n"/>
      <c r="D6" s="6" t="n"/>
      <c r="E6" s="7" t="n"/>
      <c r="G6" s="51" t="inlineStr">
        <is>
          <t>SCÉNARIO B — Taux standard / Durée moyenne</t>
        </is>
      </c>
      <c r="H6" s="6" t="n"/>
      <c r="I6" s="6" t="n"/>
      <c r="J6" s="7" t="n"/>
    </row>
    <row r="7" ht="20" customHeight="1">
      <c r="B7" s="13" t="inlineStr">
        <is>
          <t>Montant du prêt</t>
        </is>
      </c>
      <c r="C7" s="52" t="inlineStr">
        <is>
          <t>200,000 €</t>
        </is>
      </c>
      <c r="D7" s="53" t="n"/>
      <c r="G7" s="13" t="inlineStr">
        <is>
          <t>Montant du prêt</t>
        </is>
      </c>
      <c r="H7" s="52" t="inlineStr">
        <is>
          <t>200,000 €</t>
        </is>
      </c>
      <c r="I7" s="53" t="n"/>
    </row>
    <row r="8" ht="20" customHeight="1">
      <c r="B8" s="13" t="inlineStr">
        <is>
          <t>Taux annuel</t>
        </is>
      </c>
      <c r="C8" s="52" t="inlineStr">
        <is>
          <t>2.80 %</t>
        </is>
      </c>
      <c r="D8" s="53" t="n"/>
      <c r="G8" s="13" t="inlineStr">
        <is>
          <t>Taux annuel</t>
        </is>
      </c>
      <c r="H8" s="52" t="inlineStr">
        <is>
          <t>3.50 %</t>
        </is>
      </c>
      <c r="I8" s="53" t="n"/>
    </row>
    <row r="9" ht="20" customHeight="1">
      <c r="B9" s="13" t="inlineStr">
        <is>
          <t>Durée</t>
        </is>
      </c>
      <c r="C9" s="52" t="inlineStr">
        <is>
          <t>300 mois (25 ans)</t>
        </is>
      </c>
      <c r="D9" s="53" t="n"/>
      <c r="G9" s="13" t="inlineStr">
        <is>
          <t>Durée</t>
        </is>
      </c>
      <c r="H9" s="52" t="inlineStr">
        <is>
          <t>240 mois (20 ans)</t>
        </is>
      </c>
      <c r="I9" s="53" t="n"/>
    </row>
    <row r="10" ht="20" customHeight="1">
      <c r="B10" s="13" t="inlineStr">
        <is>
          <t>Mensualité</t>
        </is>
      </c>
      <c r="C10" s="52" t="inlineStr">
        <is>
          <t>927.75 €</t>
        </is>
      </c>
      <c r="D10" s="53" t="n"/>
      <c r="G10" s="13" t="inlineStr">
        <is>
          <t>Mensualité</t>
        </is>
      </c>
      <c r="H10" s="52" t="inlineStr">
        <is>
          <t>1,159.92 €</t>
        </is>
      </c>
      <c r="I10" s="53" t="n"/>
    </row>
    <row r="11" ht="20" customHeight="1">
      <c r="B11" s="13" t="inlineStr">
        <is>
          <t>Mensualité + assurance</t>
        </is>
      </c>
      <c r="C11" s="52" t="inlineStr">
        <is>
          <t>987.75 €</t>
        </is>
      </c>
      <c r="D11" s="53" t="n"/>
      <c r="G11" s="13" t="inlineStr">
        <is>
          <t>Mensualité + assurance</t>
        </is>
      </c>
      <c r="H11" s="52" t="inlineStr">
        <is>
          <t>1,219.92 €</t>
        </is>
      </c>
      <c r="I11" s="53" t="n"/>
    </row>
    <row r="12" ht="20" customHeight="1">
      <c r="B12" s="13" t="inlineStr">
        <is>
          <t>Total remboursé</t>
        </is>
      </c>
      <c r="C12" s="52" t="inlineStr">
        <is>
          <t>278,325.00 €</t>
        </is>
      </c>
      <c r="D12" s="53" t="n"/>
      <c r="G12" s="13" t="inlineStr">
        <is>
          <t>Total remboursé</t>
        </is>
      </c>
      <c r="H12" s="52" t="inlineStr">
        <is>
          <t>278,380.80 €</t>
        </is>
      </c>
      <c r="I12" s="53" t="n"/>
    </row>
    <row r="13" ht="20" customHeight="1">
      <c r="B13" s="13" t="inlineStr">
        <is>
          <t>Coût total intérêts</t>
        </is>
      </c>
      <c r="C13" s="52" t="inlineStr">
        <is>
          <t>78,325.00 €</t>
        </is>
      </c>
      <c r="D13" s="53" t="n"/>
      <c r="G13" s="13" t="inlineStr">
        <is>
          <t>Coût total intérêts</t>
        </is>
      </c>
      <c r="H13" s="52" t="inlineStr">
        <is>
          <t>78,380.80 €</t>
        </is>
      </c>
      <c r="I13" s="53" t="n"/>
    </row>
    <row r="14" ht="20" customHeight="1">
      <c r="B14" s="13" t="inlineStr">
        <is>
          <t>Part intérêts / total</t>
        </is>
      </c>
      <c r="C14" s="52" t="inlineStr">
        <is>
          <t>28.1 %</t>
        </is>
      </c>
      <c r="D14" s="53" t="n"/>
      <c r="G14" s="13" t="inlineStr">
        <is>
          <t>Part intérêts / total</t>
        </is>
      </c>
      <c r="H14" s="52" t="inlineStr">
        <is>
          <t>28.2 %</t>
        </is>
      </c>
      <c r="I14" s="53" t="n"/>
    </row>
    <row r="18">
      <c r="B18" s="54" t="inlineStr">
        <is>
          <t>SCÉNARIO C — Taux élevé / Courte durée</t>
        </is>
      </c>
      <c r="C18" s="6" t="n"/>
      <c r="D18" s="6" t="n"/>
      <c r="E18" s="7" t="n"/>
    </row>
    <row r="19" ht="20" customHeight="1">
      <c r="B19" s="13" t="inlineStr">
        <is>
          <t>Montant du prêt</t>
        </is>
      </c>
      <c r="C19" s="52" t="inlineStr">
        <is>
          <t>200,000 €</t>
        </is>
      </c>
      <c r="D19" s="53" t="n"/>
    </row>
    <row r="20" ht="20" customHeight="1">
      <c r="B20" s="13" t="inlineStr">
        <is>
          <t>Taux annuel</t>
        </is>
      </c>
      <c r="C20" s="52" t="inlineStr">
        <is>
          <t>4.20 %</t>
        </is>
      </c>
      <c r="D20" s="53" t="n"/>
    </row>
    <row r="21" ht="20" customHeight="1">
      <c r="B21" s="13" t="inlineStr">
        <is>
          <t>Durée</t>
        </is>
      </c>
      <c r="C21" s="52" t="inlineStr">
        <is>
          <t>180 mois (15 ans)</t>
        </is>
      </c>
      <c r="D21" s="53" t="n"/>
    </row>
    <row r="22" ht="20" customHeight="1">
      <c r="B22" s="13" t="inlineStr">
        <is>
          <t>Mensualité</t>
        </is>
      </c>
      <c r="C22" s="52" t="inlineStr">
        <is>
          <t>1,499.50 €</t>
        </is>
      </c>
      <c r="D22" s="53" t="n"/>
    </row>
    <row r="23" ht="20" customHeight="1">
      <c r="B23" s="13" t="inlineStr">
        <is>
          <t>Mensualité + assurance</t>
        </is>
      </c>
      <c r="C23" s="52" t="inlineStr">
        <is>
          <t>1,559.50 €</t>
        </is>
      </c>
      <c r="D23" s="53" t="n"/>
    </row>
    <row r="24" ht="20" customHeight="1">
      <c r="B24" s="13" t="inlineStr">
        <is>
          <t>Total remboursé</t>
        </is>
      </c>
      <c r="C24" s="52" t="inlineStr">
        <is>
          <t>269,910.00 €</t>
        </is>
      </c>
      <c r="D24" s="53" t="n"/>
    </row>
    <row r="25" ht="20" customHeight="1">
      <c r="B25" s="13" t="inlineStr">
        <is>
          <t>Coût total intérêts</t>
        </is>
      </c>
      <c r="C25" s="52" t="inlineStr">
        <is>
          <t>69,910.00 €</t>
        </is>
      </c>
      <c r="D25" s="53" t="n"/>
    </row>
    <row r="26" ht="20" customHeight="1">
      <c r="B26" s="13" t="inlineStr">
        <is>
          <t>Part intérêts / total</t>
        </is>
      </c>
      <c r="C26" s="52" t="inlineStr">
        <is>
          <t>25.9 %</t>
        </is>
      </c>
      <c r="D26" s="53" t="n"/>
    </row>
    <row r="30" ht="24" customHeight="1">
      <c r="B30" s="20" t="inlineStr">
        <is>
          <t>RECOMMANDATION AUTOMATIQUE</t>
        </is>
      </c>
    </row>
    <row r="31" ht="20" customHeight="1">
      <c r="B31" s="55" t="inlineStr">
        <is>
          <t>Le Scénario B (taux 3,50 % / 240 mois) offre le meilleur équilibre entre mensualité maîtrisée et coût total des intérêts raisonnable. Le Scénario C est idéal si vous souhaitez minimiser le coût total et avez une capacité de remboursement mensuelle plus élevée. Le Scénario A convient aux emprunteurs souhaitant des mensualités très faibles avec une durée d'engagement plus longue.</t>
        </is>
      </c>
    </row>
    <row r="32" ht="20" customHeight="1"/>
    <row r="33" ht="20" customHeight="1"/>
  </sheetData>
  <mergeCells count="31">
    <mergeCell ref="A1:J3"/>
    <mergeCell ref="A4:J4"/>
    <mergeCell ref="B6:E6"/>
    <mergeCell ref="D7:E7"/>
    <mergeCell ref="D8:E8"/>
    <mergeCell ref="D9:E9"/>
    <mergeCell ref="D10:E10"/>
    <mergeCell ref="D11:E11"/>
    <mergeCell ref="D12:E12"/>
    <mergeCell ref="D13:E13"/>
    <mergeCell ref="D14:E14"/>
    <mergeCell ref="G6:J6"/>
    <mergeCell ref="I7:J7"/>
    <mergeCell ref="I8:J8"/>
    <mergeCell ref="I9:J9"/>
    <mergeCell ref="I10:J10"/>
    <mergeCell ref="I11:J11"/>
    <mergeCell ref="I12:J12"/>
    <mergeCell ref="I13:J13"/>
    <mergeCell ref="I14:J14"/>
    <mergeCell ref="B18:E18"/>
    <mergeCell ref="D19:E19"/>
    <mergeCell ref="D20:E20"/>
    <mergeCell ref="D21:E21"/>
    <mergeCell ref="D22:E22"/>
    <mergeCell ref="D23:E23"/>
    <mergeCell ref="D24:E24"/>
    <mergeCell ref="D25:E25"/>
    <mergeCell ref="D26:E26"/>
    <mergeCell ref="B30:J30"/>
    <mergeCell ref="B31:J3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D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  <col width="4" customWidth="1" min="4" max="4"/>
  </cols>
  <sheetData>
    <row r="1" ht="30" customHeight="1">
      <c r="A1" s="42" t="inlineStr">
        <is>
          <t>GUIDE D'UTILISATION — TABLEAU D'AMORTISSEMENT</t>
        </is>
      </c>
    </row>
    <row r="2" ht="30" customHeight="1"/>
    <row r="3" ht="30" customHeight="1"/>
    <row r="5" ht="22" customHeight="1">
      <c r="A5" s="56" t="inlineStr">
        <is>
          <t>🏦 FEUILLE AMORTISSEMENT</t>
        </is>
      </c>
    </row>
    <row r="6" ht="28" customHeight="1">
      <c r="B6" s="57" t="inlineStr">
        <is>
          <t>▸  Paramètres modifiables</t>
        </is>
      </c>
      <c r="C6" s="58" t="inlineStr">
        <is>
          <t>Les cellules jaunes (C7 à C12) contiennent les paramètres du prêt. Modifiez-les pour adapter le tableau à votre situation.</t>
        </is>
      </c>
    </row>
    <row r="7" ht="28" customHeight="1">
      <c r="B7" s="57" t="inlineStr">
        <is>
          <t>▸  Montant du prêt</t>
        </is>
      </c>
      <c r="C7" s="58" t="inlineStr">
        <is>
          <t>Saisissez le montant emprunté en euros dans la cellule C7 (ex: 200000 pour 200 000 €).</t>
        </is>
      </c>
    </row>
    <row r="8" ht="28" customHeight="1">
      <c r="B8" s="57" t="inlineStr">
        <is>
          <t>▸  Taux annuel</t>
        </is>
      </c>
      <c r="C8" s="58" t="inlineStr">
        <is>
          <t>Indiquez le taux d'intérêt annuel en pourcentage dans C8 (ex: 3.5 pour 3,50%).</t>
        </is>
      </c>
    </row>
    <row r="9" ht="28" customHeight="1">
      <c r="B9" s="57" t="inlineStr">
        <is>
          <t>▸  Durée en mois</t>
        </is>
      </c>
      <c r="C9" s="58" t="inlineStr">
        <is>
          <t>Entrez la durée totale du prêt en mois dans C9 (ex: 240 pour 20 ans).</t>
        </is>
      </c>
    </row>
    <row r="10" ht="28" customHeight="1">
      <c r="B10" s="57" t="inlineStr">
        <is>
          <t>▸  Date de première échéance</t>
        </is>
      </c>
      <c r="C10" s="58" t="inlineStr">
        <is>
          <t>Saisissez la date de la première mensualité au format JJ/MM/AAAA dans C10.</t>
        </is>
      </c>
    </row>
    <row r="11" ht="28" customHeight="1">
      <c r="B11" s="57" t="inlineStr">
        <is>
          <t>▸  Lignes vertes</t>
        </is>
      </c>
      <c r="C11" s="58" t="inlineStr">
        <is>
          <t>Les 12 premières lignes sont colorées en vert pour simuler les mois déjà remboursés.</t>
        </is>
      </c>
    </row>
    <row r="12" ht="28" customHeight="1">
      <c r="B12" s="57" t="inlineStr">
        <is>
          <t>▸  Ligne orange</t>
        </is>
      </c>
      <c r="C12" s="58" t="inlineStr">
        <is>
          <t>La dernière ligne (mois 240) est en orange et représente la dernière échéance du prêt.</t>
        </is>
      </c>
    </row>
    <row r="13" ht="8" customHeight="1">
      <c r="A13" s="59" t="n"/>
    </row>
    <row r="14" ht="22" customHeight="1">
      <c r="A14" s="60" t="inlineStr">
        <is>
          <t>📊 FEUILLE GRAPHIQUES</t>
        </is>
      </c>
    </row>
    <row r="15" ht="28" customHeight="1">
      <c r="B15" s="57" t="inlineStr">
        <is>
          <t>▸  Données annualisées</t>
        </is>
      </c>
      <c r="C15" s="58" t="inlineStr">
        <is>
          <t>Le tableau récapitule les remboursements par année : capital, intérêts, capital restant, % remboursé.</t>
        </is>
      </c>
    </row>
    <row r="16" ht="28" customHeight="1">
      <c r="B16" s="57" t="inlineStr">
        <is>
          <t>▸  Graphique 1</t>
        </is>
      </c>
      <c r="C16" s="58" t="inlineStr">
        <is>
          <t>Évolution du capital restant dû au fil des années — visualisez comment votre dette diminue.</t>
        </is>
      </c>
    </row>
    <row r="17" ht="28" customHeight="1">
      <c r="B17" s="57" t="inlineStr">
        <is>
          <t>▸  Graphique 2</t>
        </is>
      </c>
      <c r="C17" s="58" t="inlineStr">
        <is>
          <t>Comparaison capital remboursé vs intérêts payés — observez la part croissante du capital dans le temps.</t>
        </is>
      </c>
    </row>
    <row r="18" ht="8" customHeight="1">
      <c r="A18" s="59" t="n"/>
    </row>
    <row r="19" ht="22" customHeight="1">
      <c r="A19" s="61" t="inlineStr">
        <is>
          <t>⚖️ FEUILLE COMPARATEUR</t>
        </is>
      </c>
    </row>
    <row r="20" ht="28" customHeight="1">
      <c r="B20" s="57" t="inlineStr">
        <is>
          <t>▸  Scénario A</t>
        </is>
      </c>
      <c r="C20" s="58" t="inlineStr">
        <is>
          <t>Prêt sur 25 ans (300 mois) à 2,80% — mensualité faible mais coût total des intérêts plus élevé.</t>
        </is>
      </c>
    </row>
    <row r="21" ht="28" customHeight="1">
      <c r="B21" s="57" t="inlineStr">
        <is>
          <t>▸  Scénario B</t>
        </is>
      </c>
      <c r="C21" s="58" t="inlineStr">
        <is>
          <t>Prêt sur 20 ans (240 mois) à 3,50% — équilibre idéal entre mensualité et coût total.</t>
        </is>
      </c>
    </row>
    <row r="22" ht="28" customHeight="1">
      <c r="B22" s="57" t="inlineStr">
        <is>
          <t>▸  Scénario C</t>
        </is>
      </c>
      <c r="C22" s="58" t="inlineStr">
        <is>
          <t>Prêt sur 15 ans (180 mois) à 4,20% — mensualité forte mais économie significative sur les intérêts.</t>
        </is>
      </c>
    </row>
    <row r="23" ht="28" customHeight="1">
      <c r="B23" s="57" t="inlineStr">
        <is>
          <t>▸  Recommandation</t>
        </is>
      </c>
      <c r="C23" s="58" t="inlineStr">
        <is>
          <t>Analysez la ligne 'Coût total intérêts' pour déterminer l'option la plus économique selon votre budget.</t>
        </is>
      </c>
    </row>
    <row r="24" ht="8" customHeight="1">
      <c r="A24" s="59" t="n"/>
    </row>
    <row r="25" ht="22" customHeight="1">
      <c r="A25" s="62" t="inlineStr">
        <is>
          <t>⚠️ AVERTISSEMENTS</t>
        </is>
      </c>
    </row>
    <row r="26" ht="28" customHeight="1">
      <c r="B26" s="57" t="inlineStr">
        <is>
          <t>▸  Assurance emprunteur</t>
        </is>
      </c>
      <c r="C26" s="58" t="inlineStr">
        <is>
          <t>Le taux d'assurance utilisé (0,036% / mois du capital initial) est indicatif. Vérifiez votre contrat.</t>
        </is>
      </c>
    </row>
    <row r="27" ht="28" customHeight="1">
      <c r="B27" s="57" t="inlineStr">
        <is>
          <t>▸  Calculs arrondis</t>
        </is>
      </c>
      <c r="C27" s="58" t="inlineStr">
        <is>
          <t>Les montants sont arrondis à 2 décimales. Un léger écart peut apparaître sur la dernière échéance.</t>
        </is>
      </c>
    </row>
    <row r="28" ht="28" customHeight="1">
      <c r="B28" s="57" t="inlineStr">
        <is>
          <t>▸  Usage professionnel</t>
        </is>
      </c>
      <c r="C28" s="58" t="inlineStr">
        <is>
          <t>Ce tableau est un outil d'aide à la décision. Consultez toujours un conseiller financier agréé.</t>
        </is>
      </c>
    </row>
    <row r="29" ht="28" customHeight="1">
      <c r="B29" s="57" t="inlineStr">
        <is>
          <t>▸  Mise à jour</t>
        </is>
      </c>
      <c r="C29" s="58" t="inlineStr">
        <is>
          <t>Pour modifier le nombre de mensualités, ajustez C9 (Amortissement) et relancez le script Python.</t>
        </is>
      </c>
    </row>
    <row r="30" ht="8" customHeight="1">
      <c r="A30" s="59" t="n"/>
    </row>
    <row r="31" ht="18" customHeight="1">
      <c r="A31" s="63" t="inlineStr">
        <is>
          <t>Tableau d'Amortissement Professionnel  •  Généré le 03 March 2026  •  © Tous droits réservés — Usage interne uniquement</t>
        </is>
      </c>
    </row>
    <row r="32" ht="18" customHeight="1"/>
  </sheetData>
  <mergeCells count="10">
    <mergeCell ref="A1:D3"/>
    <mergeCell ref="A5:D5"/>
    <mergeCell ref="A13:D13"/>
    <mergeCell ref="A14:D14"/>
    <mergeCell ref="A18:D18"/>
    <mergeCell ref="A19:D19"/>
    <mergeCell ref="A24:D24"/>
    <mergeCell ref="A25:D25"/>
    <mergeCell ref="A30:D30"/>
    <mergeCell ref="A31:D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2026-03-03T19:13:43Z</dcterms:created>
  <dcterms:modified xmlns:dcterms="http://purl.org/dc/terms/" xmlns:xsi="http://www.w3.org/2001/XMLSchema-instance" xsi:type="dcterms:W3CDTF">2026-03-03T19:13:43Z</dcterms:modified>
</cp:coreProperties>
</file>